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Tablo" sheetId="4" r:id="rId1"/>
    <sheet name="Sayfa2" sheetId="5" state="hidden" r:id="rId2"/>
  </sheets>
  <definedNames>
    <definedName name="_xlnm.Print_Titles" localSheetId="1">Sayfa2!$2:$3</definedName>
    <definedName name="_xlnm.Print_Titles" localSheetId="0">Tablo!$1:$2</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5" l="1"/>
  <c r="G15" i="5"/>
  <c r="G4" i="5" l="1"/>
  <c r="H45" i="5"/>
  <c r="I45" i="5"/>
  <c r="J45" i="5"/>
  <c r="G45" i="5"/>
  <c r="H36" i="5"/>
  <c r="I36" i="5"/>
  <c r="J36" i="5"/>
  <c r="G36" i="5"/>
  <c r="H35" i="5"/>
  <c r="I35" i="5"/>
  <c r="J35" i="5"/>
  <c r="G35" i="5"/>
  <c r="H26" i="5"/>
  <c r="I26" i="5"/>
  <c r="J26" i="5"/>
  <c r="G26" i="5"/>
  <c r="H25" i="5"/>
  <c r="I25" i="5"/>
  <c r="J25" i="5"/>
  <c r="G25" i="5"/>
  <c r="H24" i="5"/>
  <c r="I24" i="5"/>
  <c r="J24" i="5"/>
  <c r="G24" i="5"/>
  <c r="H23" i="5"/>
  <c r="I23" i="5"/>
  <c r="J23" i="5"/>
  <c r="G23" i="5"/>
  <c r="H22" i="5"/>
  <c r="I22" i="5"/>
  <c r="J22" i="5"/>
  <c r="J17" i="5"/>
  <c r="I17" i="5"/>
  <c r="H17" i="5"/>
  <c r="G17" i="5"/>
  <c r="J16" i="5"/>
  <c r="I16" i="5"/>
  <c r="H16" i="5"/>
  <c r="G16" i="5"/>
  <c r="J15" i="5"/>
  <c r="I15" i="5"/>
  <c r="H15" i="5"/>
  <c r="J14" i="5"/>
  <c r="I14" i="5"/>
  <c r="H14" i="5"/>
  <c r="G14" i="5"/>
  <c r="J13" i="5"/>
  <c r="I13" i="5"/>
  <c r="H13" i="5"/>
  <c r="G13" i="5"/>
  <c r="J12" i="5"/>
  <c r="I12" i="5"/>
  <c r="H12" i="5"/>
  <c r="G12" i="5"/>
  <c r="G11" i="5"/>
  <c r="G10" i="5"/>
  <c r="G9" i="5"/>
  <c r="G8" i="5"/>
  <c r="G7" i="5"/>
  <c r="G6" i="5"/>
  <c r="G5" i="5"/>
  <c r="H11" i="5"/>
  <c r="I11" i="5"/>
  <c r="J11" i="5"/>
  <c r="H10" i="5"/>
  <c r="I10" i="5"/>
  <c r="J10" i="5"/>
  <c r="H9" i="5"/>
  <c r="I9" i="5"/>
  <c r="J9" i="5"/>
  <c r="H8" i="5"/>
  <c r="I8" i="5"/>
  <c r="J8" i="5"/>
  <c r="H7" i="5"/>
  <c r="I7" i="5"/>
  <c r="J7" i="5"/>
  <c r="H6" i="5"/>
  <c r="I6" i="5"/>
  <c r="J6" i="5"/>
  <c r="H5" i="5"/>
  <c r="I5" i="5"/>
  <c r="J5" i="5"/>
  <c r="H4" i="5"/>
  <c r="I4" i="5"/>
  <c r="J4" i="5"/>
</calcChain>
</file>

<file path=xl/sharedStrings.xml><?xml version="1.0" encoding="utf-8"?>
<sst xmlns="http://schemas.openxmlformats.org/spreadsheetml/2006/main" count="237" uniqueCount="109">
  <si>
    <t>k x20</t>
  </si>
  <si>
    <t>k x 25</t>
  </si>
  <si>
    <t>Ulusal  boyutta  performansa  dayalı  yayımlanmış  kişisel  ses  ve/veya  görüntü kaydı</t>
  </si>
  <si>
    <t>FAALIYET</t>
  </si>
  <si>
    <t>AKADEMİK FAALİYET TÜRÜ</t>
  </si>
  <si>
    <t>ORAN%)</t>
  </si>
  <si>
    <t>r x 80</t>
  </si>
  <si>
    <t>TUBITAK  1005, 3001</t>
  </si>
  <si>
    <t>rx70</t>
  </si>
  <si>
    <t>rx 70</t>
  </si>
  <si>
    <t>TUBITAK  1002</t>
  </si>
  <si>
    <t>rx50</t>
  </si>
  <si>
    <t>H2020 projesi</t>
  </si>
  <si>
    <t>rx100</t>
  </si>
  <si>
    <t>r x100</t>
  </si>
  <si>
    <t>rx 100</t>
  </si>
  <si>
    <t>r x 40</t>
  </si>
  <si>
    <t>r x 20</t>
  </si>
  <si>
    <t>Yurtdışı araştırma</t>
  </si>
  <si>
    <t>Yurtiçi araştırma</t>
  </si>
  <si>
    <t>k x p x 60</t>
  </si>
  <si>
    <t>k x p x 80</t>
  </si>
  <si>
    <t>k x p x 30</t>
  </si>
  <si>
    <t>k x p x 40</t>
  </si>
  <si>
    <t>k x  p x 30</t>
  </si>
  <si>
    <t>k x 20</t>
  </si>
  <si>
    <t>k x 10</t>
  </si>
  <si>
    <t>k x 15</t>
  </si>
  <si>
    <t>k x 100</t>
  </si>
  <si>
    <t>k x  100</t>
  </si>
  <si>
    <t>k x 60</t>
  </si>
  <si>
    <t>Tanınmış ulusal yayınevleri  tarafından  yayımlanmış  özgün bilimsel  kitap</t>
  </si>
  <si>
    <t>k x 50</t>
  </si>
  <si>
    <t>Endüstriyel, çevresel (bina, peyzaj ve iç mekan) veya grafiksel tasarım; sahne, moda (kumaş, aksesuar veya giysi tasarımı) veya çalgı tasarımı</t>
  </si>
  <si>
    <t>ATIF
(30 puan)</t>
  </si>
  <si>
    <t>Diğer    uluslararası    özel    veya    resmi    kurum    ve kuruluşlar tarafından desteklenmîş  ve destek  süresi dokuz aydan az  olmayan  Ar-Ge niteliğini  haiz proje</t>
  </si>
  <si>
    <t>SCI,  SCI-Expanded,  SSCI  ve  AHCI  kapsamındakı  dergilerde  yayınlanmış araştırma makalesi</t>
  </si>
  <si>
    <t>SCI,  SCI-Expanded,  SSCI  ve  AHCI  kapsamındaki  dergilerde  yayınlanmış derleme veya kısa makale (editöre mektup,  yorum, vaka takdimi,  teknik not, araştırma notu, özet ve kitap kritiği)</t>
  </si>
  <si>
    <t>Diğer uluslararası hakemli dergilerde yayınlanmış  araştırma makalesi</t>
  </si>
  <si>
    <t>k x  15</t>
  </si>
  <si>
    <t>SCI,  SCI-Expanded,  SSCI  ve  AHCI  kapsamındaki  dergilerde  editörlük  ve editör kurulu üyeliği</t>
  </si>
  <si>
    <t>Alan   endeksleri   (ÜAK   tarafından   tanımlanan   alanlar   için)   kapsamındaki dergilerde editörlük  veya editör kurulu üyeliği</t>
  </si>
  <si>
    <t>ULAKBIM  TR  Dizin  tarafından  taranan  ulusal  hakemli  dergilerde  editörlük ve editör kurulu  üyeliği</t>
  </si>
  <si>
    <t>Tanınmış uluslararası yayınevleri tarafından yayımlanmış özgün bilimsel kitap editörlüğü</t>
  </si>
  <si>
    <t>Tanınmış uluslararası yayınevleri tarafından yayımlanmış özgün bilimsel kitap</t>
  </si>
  <si>
    <t>Tanınmış ulusal yayınevleri tarafından  yayımlanmış özgün bilimsel kitaplarda bölüm  yazarlığı (Aynı kitapta en çok iki bölüm  değerlendirmeye alınır.)</t>
  </si>
  <si>
    <t>Uluslararası   boyutta   performansa   dayalı   yayımlanmış   kişisel   ses   ve/veya görüntü kaydı</t>
  </si>
  <si>
    <t>Uluslararası   boyutta   performansa   dayalı   yayımlanmış   karma   ses   ve/veya görüntü  kaydı</t>
  </si>
  <si>
    <r>
      <t>Özgün yurtdışı grup/karma/toplu etkinlik (sergi, bienal, trienal, gösteri, dinleti, festival ve gösterim)</t>
    </r>
    <r>
      <rPr>
        <vertAlign val="superscript"/>
        <sz val="10"/>
        <rFont val="Calibri"/>
        <family val="2"/>
        <charset val="162"/>
        <scheme val="minor"/>
      </rPr>
      <t/>
    </r>
  </si>
  <si>
    <t>Özgün  yurtiçi  bireysel  etkinlik  (sergî,  bienal,  trİenal,  gösteri,  dinleti,  festival ve gösterim)</t>
  </si>
  <si>
    <r>
      <t>Özgün yurtiçi grup/karma/toplu etkinlik (sergi, bienal, trienal, gösteri, dinleti, festival ve gösterim)</t>
    </r>
    <r>
      <rPr>
        <vertAlign val="superscript"/>
        <sz val="10"/>
        <rFont val="Calibri"/>
        <family val="2"/>
        <charset val="162"/>
        <scheme val="minor"/>
      </rPr>
      <t/>
    </r>
  </si>
  <si>
    <t>Uluslararası patent</t>
  </si>
  <si>
    <t>kx100</t>
  </si>
  <si>
    <t>Ulusal patent</t>
  </si>
  <si>
    <t>kx60</t>
  </si>
  <si>
    <t>Alan endeksleri  (varsa) kapsamındaki dergilerde yayınlanmış makalelerde atıf</t>
  </si>
  <si>
    <t>1.5</t>
  </si>
  <si>
    <t>Tanınmış ulusal yayınevleri tarafından yayımlanmış özgün bilimsel kitapta atıf</t>
  </si>
  <si>
    <t>k x 1 5</t>
  </si>
  <si>
    <t>k  x 15</t>
  </si>
  <si>
    <t>YÖK Yılın Doktora Tezi Ödülü</t>
  </si>
  <si>
    <t>TÜBA Akademi Ödülü</t>
  </si>
  <si>
    <t>TÜBİTAK Ufuk 2020 Programı Eşik Üstü Ödülü</t>
  </si>
  <si>
    <t>SCI,  SCI-Expanded,  SSCI  ve  AHCI kapsamındaki  dergilerde  yayınlanmış makalelerde atıf</t>
  </si>
  <si>
    <t>ULAKBIM tarafından taranan ulusal hakemli dergilerde yaynlanmış makalelerde atıf</t>
  </si>
  <si>
    <t>Diğer uluslararası  hakemli dergilerde yayınlanmış makalelerde atıf</t>
  </si>
  <si>
    <t>Tanınmış uluslararası yayınevleri tarafından yayımlanmış özgün bilimsel kitapta atıf</t>
  </si>
  <si>
    <t>Güzel sanatlardaki  eserlerin  uluslararası  kaynak  veya yayın  organlarında  yer alması veya gösterime ya da dinletime girmesi</t>
  </si>
  <si>
    <t>Güzel sanatlardaki  eserlerin  ulusal kaynak veya yayın organlarında  yer alması veya gösterime  ya da dinletime girmesi</t>
  </si>
  <si>
    <t>ÖDÜL
(20 puan)
(Çalışma/proje/ yayın teşvik/teşekkür-başarı belgesi ve plaketi/burs/onur belgesi/hizmet belgesi hariç)</t>
  </si>
  <si>
    <t>TÜBİTAK TWAS veya Teşvik Ödülü</t>
  </si>
  <si>
    <t>TÜBİTAK  Bilim Ödülü</t>
  </si>
  <si>
    <r>
      <rPr>
        <sz val="9"/>
        <rFont val="Times New Roman"/>
        <family val="1"/>
        <charset val="162"/>
      </rPr>
      <t>1 5 x ay
(araştırma süresi)</t>
    </r>
  </si>
  <si>
    <r>
      <rPr>
        <sz val="9"/>
        <rFont val="Times New Roman"/>
        <family val="1"/>
        <charset val="162"/>
      </rPr>
      <t>15 x ay
(araştırma süresi)</t>
    </r>
  </si>
  <si>
    <r>
      <rPr>
        <sz val="9"/>
        <rFont val="Times New Roman"/>
        <family val="1"/>
        <charset val="162"/>
      </rPr>
      <t>10 x ay
(araştırma
süresi)</t>
    </r>
  </si>
  <si>
    <t>Yurtdışı kurum veya kuruluşlardan alınan bilim ödülü (sürekli olarak verilen, daha  önce  en  az beş  kez  verilmiş,   ilgili  kurum  veya  kuruluşun  internet sayfasından  duyurulan  ve  akademik  ağırlıklı  bir  değerlendirme  jürisi  veya seçici kurulu olan) (Aynı çalışma veya eser nedeniyle alınan farklı ödüller için en fazla bir defa puanlama yapılır.)</t>
  </si>
  <si>
    <t>Yurtiçi kurum ve kuruluşlardan alınan bilim ödülü (sürekli olarak verilen, daha önce en az beş kez verilmiş,  ilgîli kurum veya kuruluşun internet sayfasından duyurulan  ve  akademik  ağırlıklı  bir  değerlendirme  jürisi  veya  seçici  kurulu olan) (Aynı çalışma veya eser  nedeniyle alınan farklı  ödüller  içîn en fazla bir defa puanlama yapılır.)</t>
  </si>
  <si>
    <t>Uluslararası   jürili   sürekli   düzenlenen   güzel   sanat   etkinliklerinde   veya yarışmalarında  eserleıe  verilen  uluslararası  derece  ödülü  (mansiyon  hariç) (Aynı  çalışma  veya eser nedeniyle  alınan  farklı  ödüller için  en fazla bir defa puanlama yapılır.)</t>
  </si>
  <si>
    <t>Mevzuatı çerçevesinde, ilgili kuruluşlar (bakanlıklar, yerel yönetimler, meslek odaları,   uluslararası   kuruluşlar)   tarafından   sürekli   düzenlenen,   planlama, mimarlık, kentsel tasarım, peyzaj tasarımı, iç mimari tasarım, endüstri ürünleri tasarımı   ve  mimarlık   temel   alanındaki   diğer   yarışmalarda   derece   ödülü (mansiyon  hariç) (Aynı çalışma  veya eser nedeniyle alınan farklı ödüller için bir defa puanlamn yapılır.)</t>
  </si>
  <si>
    <t>15 x ay
(araştırma süresi)</t>
  </si>
  <si>
    <t>p</t>
  </si>
  <si>
    <t>r</t>
  </si>
  <si>
    <t>Araştırma Süresi (Ay)</t>
  </si>
  <si>
    <r>
      <rPr>
        <b/>
        <sz val="9"/>
        <rFont val="Times New Roman"/>
        <family val="1"/>
        <charset val="162"/>
      </rPr>
      <t>A1
Alanları</t>
    </r>
  </si>
  <si>
    <r>
      <rPr>
        <b/>
        <sz val="9"/>
        <rFont val="Times New Roman"/>
        <family val="1"/>
        <charset val="162"/>
      </rPr>
      <t>A2
Alanları</t>
    </r>
  </si>
  <si>
    <r>
      <rPr>
        <b/>
        <sz val="9"/>
        <rFont val="Times New Roman"/>
        <family val="1"/>
        <charset val="162"/>
      </rPr>
      <t>A3
Alanı</t>
    </r>
  </si>
  <si>
    <r>
      <rPr>
        <b/>
        <sz val="9"/>
        <rFont val="Times New Roman"/>
        <family val="1"/>
        <charset val="162"/>
      </rPr>
      <t>A4
Alanı</t>
    </r>
  </si>
  <si>
    <r>
      <rPr>
        <b/>
        <sz val="9"/>
        <rFont val="Times New Roman"/>
        <family val="1"/>
        <charset val="162"/>
      </rPr>
      <t>PROJE
(20 puan)</t>
    </r>
  </si>
  <si>
    <r>
      <rPr>
        <b/>
        <sz val="9"/>
        <rFont val="Times New Roman"/>
        <family val="1"/>
        <charset val="162"/>
      </rPr>
      <t>ARAŞTIRMA
(15 puan)</t>
    </r>
  </si>
  <si>
    <r>
      <rPr>
        <b/>
        <sz val="9"/>
        <rFont val="Times New Roman"/>
        <family val="1"/>
        <charset val="162"/>
      </rPr>
      <t>YAYIN
(30 puan)</t>
    </r>
  </si>
  <si>
    <r>
      <rPr>
        <b/>
        <sz val="9"/>
        <rFont val="Times New Roman"/>
        <family val="1"/>
        <charset val="162"/>
      </rPr>
      <t>TASARIM
(15 puan)</t>
    </r>
  </si>
  <si>
    <r>
      <rPr>
        <b/>
        <sz val="9"/>
        <rFont val="Times New Roman"/>
        <family val="1"/>
        <charset val="162"/>
      </rPr>
      <t>SERGİ
(15 puan)</t>
    </r>
  </si>
  <si>
    <r>
      <rPr>
        <b/>
        <sz val="9"/>
        <rFont val="Times New Roman"/>
        <family val="1"/>
        <charset val="162"/>
      </rPr>
      <t>PATENT
(30 puan)</t>
    </r>
  </si>
  <si>
    <r>
      <rPr>
        <b/>
        <sz val="9"/>
        <rFont val="Times New Roman"/>
        <family val="1"/>
        <charset val="162"/>
      </rPr>
      <t>TEBLİĞ
(20 puan)</t>
    </r>
  </si>
  <si>
    <t>Alan   endeksleri   (UAK tarafından   tanımlanan   alanlar   için)  kapsamındaki dergilerde  yaynlanmıış  derleme  veya  kısa  makale  (editöre  mektup,  yorum, vaka takdimi, teknik not, araştırma notu, özet ve kitap kritiği)</t>
  </si>
  <si>
    <t>ULAKBIM    TR    Dizin    tarafından    taranan    ulusal    hakemli    dergilerde yayınlanmış  makale</t>
  </si>
  <si>
    <t>Diğer  uluslararası  hakemli dergilerde editörlük ve editör kurulu  üyeliği</t>
  </si>
  <si>
    <t>Tanınmış   uluslararası   yayınevleri   tarafından   yayımlanmış  özgün   bilimsel kitaplarda  bölüm  yazarlığı  (Aynı  kitapta  en  çok  iki  bölüm  değerlendirmeye alınır.)</t>
  </si>
  <si>
    <t>Hakemli uluslararası bilimsel konferansta, sempozyumda veya kongrede sözlü olarak sunulan ve bunların kitabında yayımlanan tam bildiri</t>
  </si>
  <si>
    <t>Ulusal     jürili     sürekli     dîizenlenen     güzel     sanat     etkinliklerinde    veya yarışmalarında  eserlere  verilen  ulusal  derece  ödülü  (maıısiyon  hariç)  (Aynı çalışma   veya  eser  nedeniyle   alınan   farklı  ödüller   için  en  fazla   bir  defa puanlama  yapılır.)</t>
  </si>
  <si>
    <t>TUBITAK  1001, 1003, 3501,  1505, COST, Uluslararası  ikili işbirliği Programları</t>
  </si>
  <si>
    <t>Ulusal     jürili     sürekli     dîizenlenen     güzel     sanat     etkinliklerinde    veya yarışmalarında  eserlere  verilen  ulusal  derece  ödülü  (mansiyon  hariç)  (Aynı çalışma   veya  eser  nedeniyle   alınan   farklı  ödüller   için  en  fazla   bir  defa puanlama  yapılır.)</t>
  </si>
  <si>
    <t>Alan  endeksleri   (UAK   tarafından   tanımlanan   alanlar   için)  kapsamındaki dergîlerde yayınlanmış araştırma makalesi</t>
  </si>
  <si>
    <t>FAALİYET</t>
  </si>
  <si>
    <t>Uluslararası   boyutta  performansa   dayalı   yayımlanmış   kişisel   ses   ve/veya görüntü kaydı</t>
  </si>
  <si>
    <t>Diğer  ulusal kamu  veya özel  kurum ve kuruluşlar  tarafından desteklenmiş  ve destek süresi dokuz aydan az olmayan Ar-Ge niteliğini haiz proje</t>
  </si>
  <si>
    <t>Özgün yurtdışı bireysel etkinlik  (sergi, bienal, trienal, gösteri, dinletî, festival ve gösterim)</t>
  </si>
  <si>
    <t>k</t>
  </si>
  <si>
    <t>Danıştay Sekizinci Dairesinin 2022/4725 Sayılı Kararı Kapsamında 2019 Yılı Akademik Teşvik Başvuru Faaliyet Hesaplama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</si>
</sst>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vertAlign val="superscript"/>
      <sz val="10"/>
      <name val="Calibri"/>
      <family val="2"/>
      <charset val="162"/>
      <scheme val="minor"/>
    </font>
    <font>
      <sz val="9"/>
      <name val="Times New Roman"/>
      <family val="1"/>
      <charset val="162"/>
    </font>
    <font>
      <sz val="9"/>
      <color rgb="FF000000"/>
      <name val="Times New Roman"/>
      <family val="1"/>
      <charset val="162"/>
    </font>
    <font>
      <sz val="9"/>
      <color theme="1"/>
      <name val="Times New Roman"/>
      <family val="1"/>
      <charset val="162"/>
    </font>
    <font>
      <b/>
      <sz val="9"/>
      <name val="Times New Roman"/>
      <family val="1"/>
      <charset val="162"/>
    </font>
    <font>
      <b/>
      <sz val="9"/>
      <color theme="1"/>
      <name val="Times New Roman"/>
      <family val="1"/>
      <charset val="162"/>
    </font>
    <font>
      <sz val="12"/>
      <color theme="1"/>
      <name val="Times New Roman"/>
      <family val="1"/>
      <charset val="162"/>
    </font>
    <font>
      <b/>
      <sz val="11"/>
      <color theme="1"/>
      <name val="Times New Roman"/>
      <family val="1"/>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4" fillId="0" borderId="0" xfId="0" applyFo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0" xfId="0" applyFont="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top" shrinkToFi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0" xfId="0" applyFont="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abSelected="1" view="pageBreakPreview" zoomScale="130" zoomScaleNormal="130" zoomScaleSheetLayoutView="130" workbookViewId="0">
      <selection activeCell="F51" sqref="F51"/>
    </sheetView>
  </sheetViews>
  <sheetFormatPr defaultRowHeight="12" x14ac:dyDescent="0.2"/>
  <cols>
    <col min="1" max="1" width="18" style="4" customWidth="1"/>
    <col min="2" max="2" width="25" style="1" customWidth="1"/>
    <col min="3" max="3" width="4.7109375" style="1" customWidth="1"/>
    <col min="4" max="4" width="5.42578125" style="1" customWidth="1"/>
    <col min="5" max="5" width="5.140625" style="1" customWidth="1"/>
    <col min="6" max="6" width="12.42578125" style="1" bestFit="1" customWidth="1"/>
    <col min="7" max="10" width="12.7109375" style="1" customWidth="1"/>
    <col min="11" max="11" width="17" style="1" customWidth="1"/>
    <col min="12" max="16384" width="9.140625" style="1"/>
  </cols>
  <sheetData>
    <row r="1" spans="1:10" ht="15" customHeight="1" x14ac:dyDescent="0.2">
      <c r="A1" s="20" t="s">
        <v>4</v>
      </c>
      <c r="B1" s="20" t="s">
        <v>103</v>
      </c>
      <c r="C1" s="21" t="s">
        <v>5</v>
      </c>
      <c r="D1" s="21"/>
      <c r="E1" s="21"/>
      <c r="F1" s="21"/>
      <c r="G1" s="21"/>
      <c r="H1" s="21"/>
      <c r="I1" s="21"/>
      <c r="J1" s="21"/>
    </row>
    <row r="2" spans="1:10" ht="24" x14ac:dyDescent="0.2">
      <c r="A2" s="20"/>
      <c r="B2" s="20"/>
      <c r="C2" s="15" t="s">
        <v>80</v>
      </c>
      <c r="D2" s="15" t="s">
        <v>81</v>
      </c>
      <c r="E2" s="15" t="s">
        <v>107</v>
      </c>
      <c r="F2" s="15" t="s">
        <v>82</v>
      </c>
      <c r="G2" s="3" t="s">
        <v>83</v>
      </c>
      <c r="H2" s="3" t="s">
        <v>84</v>
      </c>
      <c r="I2" s="3" t="s">
        <v>85</v>
      </c>
      <c r="J2" s="3" t="s">
        <v>86</v>
      </c>
    </row>
    <row r="3" spans="1:10" ht="42" customHeight="1" x14ac:dyDescent="0.2">
      <c r="A3" s="22" t="s">
        <v>87</v>
      </c>
      <c r="B3" s="5" t="s">
        <v>100</v>
      </c>
      <c r="C3" s="5"/>
      <c r="D3" s="5"/>
      <c r="E3" s="5"/>
      <c r="F3" s="5"/>
      <c r="G3" s="6" t="s">
        <v>6</v>
      </c>
      <c r="H3" s="6" t="s">
        <v>6</v>
      </c>
      <c r="I3" s="6" t="s">
        <v>6</v>
      </c>
      <c r="J3" s="6" t="s">
        <v>6</v>
      </c>
    </row>
    <row r="4" spans="1:10" ht="18.75" customHeight="1" x14ac:dyDescent="0.2">
      <c r="A4" s="22"/>
      <c r="B4" s="5" t="s">
        <v>7</v>
      </c>
      <c r="C4" s="5"/>
      <c r="D4" s="5"/>
      <c r="E4" s="5"/>
      <c r="F4" s="5"/>
      <c r="G4" s="17" t="s">
        <v>8</v>
      </c>
      <c r="H4" s="17" t="s">
        <v>9</v>
      </c>
      <c r="I4" s="17" t="s">
        <v>8</v>
      </c>
      <c r="J4" s="17" t="s">
        <v>8</v>
      </c>
    </row>
    <row r="5" spans="1:10" ht="18.75" customHeight="1" x14ac:dyDescent="0.2">
      <c r="A5" s="22"/>
      <c r="B5" s="5" t="s">
        <v>10</v>
      </c>
      <c r="C5" s="5"/>
      <c r="D5" s="5"/>
      <c r="E5" s="5"/>
      <c r="F5" s="5"/>
      <c r="G5" s="17" t="s">
        <v>11</v>
      </c>
      <c r="H5" s="17" t="s">
        <v>11</v>
      </c>
      <c r="I5" s="17" t="s">
        <v>11</v>
      </c>
      <c r="J5" s="17" t="s">
        <v>11</v>
      </c>
    </row>
    <row r="6" spans="1:10" ht="18.75" customHeight="1" x14ac:dyDescent="0.2">
      <c r="A6" s="22"/>
      <c r="B6" s="5" t="s">
        <v>12</v>
      </c>
      <c r="C6" s="5"/>
      <c r="D6" s="5"/>
      <c r="E6" s="5"/>
      <c r="F6" s="5"/>
      <c r="G6" s="17" t="s">
        <v>13</v>
      </c>
      <c r="H6" s="17" t="s">
        <v>14</v>
      </c>
      <c r="I6" s="17" t="s">
        <v>13</v>
      </c>
      <c r="J6" s="17" t="s">
        <v>15</v>
      </c>
    </row>
    <row r="7" spans="1:10" ht="66.75" customHeight="1" x14ac:dyDescent="0.2">
      <c r="A7" s="22"/>
      <c r="B7" s="5" t="s">
        <v>35</v>
      </c>
      <c r="C7" s="5"/>
      <c r="D7" s="5"/>
      <c r="E7" s="5"/>
      <c r="F7" s="5"/>
      <c r="G7" s="6" t="s">
        <v>16</v>
      </c>
      <c r="H7" s="6" t="s">
        <v>16</v>
      </c>
      <c r="I7" s="6" t="s">
        <v>16</v>
      </c>
      <c r="J7" s="6" t="s">
        <v>16</v>
      </c>
    </row>
    <row r="8" spans="1:10" ht="69.75" customHeight="1" x14ac:dyDescent="0.2">
      <c r="A8" s="22"/>
      <c r="B8" s="5" t="s">
        <v>105</v>
      </c>
      <c r="C8" s="5"/>
      <c r="D8" s="5"/>
      <c r="E8" s="5"/>
      <c r="F8" s="5"/>
      <c r="G8" s="6" t="s">
        <v>17</v>
      </c>
      <c r="H8" s="6" t="s">
        <v>17</v>
      </c>
      <c r="I8" s="6" t="s">
        <v>17</v>
      </c>
      <c r="J8" s="6" t="s">
        <v>17</v>
      </c>
    </row>
    <row r="9" spans="1:10" ht="29.25" customHeight="1" x14ac:dyDescent="0.2">
      <c r="A9" s="22" t="s">
        <v>88</v>
      </c>
      <c r="B9" s="5" t="s">
        <v>18</v>
      </c>
      <c r="C9" s="5"/>
      <c r="D9" s="5"/>
      <c r="E9" s="5"/>
      <c r="F9" s="5"/>
      <c r="G9" s="17" t="s">
        <v>79</v>
      </c>
      <c r="H9" s="18" t="s">
        <v>72</v>
      </c>
      <c r="I9" s="18" t="s">
        <v>73</v>
      </c>
      <c r="J9" s="18" t="s">
        <v>73</v>
      </c>
    </row>
    <row r="10" spans="1:10" ht="38.25" customHeight="1" x14ac:dyDescent="0.2">
      <c r="A10" s="22"/>
      <c r="B10" s="5" t="s">
        <v>19</v>
      </c>
      <c r="C10" s="5"/>
      <c r="D10" s="5"/>
      <c r="E10" s="5"/>
      <c r="F10" s="5"/>
      <c r="G10" s="18" t="s">
        <v>74</v>
      </c>
      <c r="H10" s="18" t="s">
        <v>74</v>
      </c>
      <c r="I10" s="18" t="s">
        <v>74</v>
      </c>
      <c r="J10" s="18" t="s">
        <v>74</v>
      </c>
    </row>
    <row r="11" spans="1:10" ht="42" customHeight="1" x14ac:dyDescent="0.2">
      <c r="A11" s="22" t="s">
        <v>89</v>
      </c>
      <c r="B11" s="5" t="s">
        <v>36</v>
      </c>
      <c r="C11" s="5"/>
      <c r="D11" s="5"/>
      <c r="E11" s="5"/>
      <c r="F11" s="5"/>
      <c r="G11" s="6" t="s">
        <v>20</v>
      </c>
      <c r="H11" s="6" t="s">
        <v>21</v>
      </c>
      <c r="I11" s="6" t="s">
        <v>20</v>
      </c>
      <c r="J11" s="6" t="s">
        <v>21</v>
      </c>
    </row>
    <row r="12" spans="1:10" ht="88.5" customHeight="1" x14ac:dyDescent="0.2">
      <c r="A12" s="22"/>
      <c r="B12" s="5" t="s">
        <v>37</v>
      </c>
      <c r="C12" s="5"/>
      <c r="D12" s="5"/>
      <c r="E12" s="5"/>
      <c r="F12" s="5"/>
      <c r="G12" s="6" t="s">
        <v>22</v>
      </c>
      <c r="H12" s="6" t="s">
        <v>23</v>
      </c>
      <c r="I12" s="6" t="s">
        <v>24</v>
      </c>
      <c r="J12" s="6" t="s">
        <v>23</v>
      </c>
    </row>
    <row r="13" spans="1:10" ht="67.5" customHeight="1" x14ac:dyDescent="0.2">
      <c r="A13" s="22"/>
      <c r="B13" s="5" t="s">
        <v>102</v>
      </c>
      <c r="C13" s="5"/>
      <c r="D13" s="5"/>
      <c r="E13" s="5"/>
      <c r="F13" s="5"/>
      <c r="G13" s="6" t="s">
        <v>0</v>
      </c>
      <c r="H13" s="6" t="s">
        <v>1</v>
      </c>
      <c r="I13" s="6" t="s">
        <v>25</v>
      </c>
      <c r="J13" s="6" t="s">
        <v>1</v>
      </c>
    </row>
    <row r="14" spans="1:10" ht="93.75" customHeight="1" x14ac:dyDescent="0.2">
      <c r="A14" s="22"/>
      <c r="B14" s="5" t="s">
        <v>94</v>
      </c>
      <c r="C14" s="5"/>
      <c r="D14" s="5"/>
      <c r="E14" s="5"/>
      <c r="F14" s="5"/>
      <c r="G14" s="6" t="s">
        <v>26</v>
      </c>
      <c r="H14" s="6" t="s">
        <v>27</v>
      </c>
      <c r="I14" s="6" t="s">
        <v>26</v>
      </c>
      <c r="J14" s="6" t="s">
        <v>27</v>
      </c>
    </row>
    <row r="15" spans="1:10" ht="36" x14ac:dyDescent="0.2">
      <c r="A15" s="22"/>
      <c r="B15" s="5" t="s">
        <v>38</v>
      </c>
      <c r="C15" s="5"/>
      <c r="D15" s="5"/>
      <c r="E15" s="5"/>
      <c r="F15" s="5"/>
      <c r="G15" s="6" t="s">
        <v>27</v>
      </c>
      <c r="H15" s="6" t="s">
        <v>25</v>
      </c>
      <c r="I15" s="6" t="s">
        <v>27</v>
      </c>
      <c r="J15" s="6" t="s">
        <v>25</v>
      </c>
    </row>
    <row r="16" spans="1:10" ht="48" x14ac:dyDescent="0.2">
      <c r="A16" s="22"/>
      <c r="B16" s="5" t="s">
        <v>95</v>
      </c>
      <c r="C16" s="5"/>
      <c r="D16" s="5"/>
      <c r="E16" s="5"/>
      <c r="F16" s="5"/>
      <c r="G16" s="6" t="s">
        <v>27</v>
      </c>
      <c r="H16" s="6" t="s">
        <v>25</v>
      </c>
      <c r="I16" s="6" t="s">
        <v>39</v>
      </c>
      <c r="J16" s="6" t="s">
        <v>25</v>
      </c>
    </row>
    <row r="17" spans="1:10" ht="36" x14ac:dyDescent="0.2">
      <c r="A17" s="22"/>
      <c r="B17" s="5" t="s">
        <v>40</v>
      </c>
      <c r="C17" s="5"/>
      <c r="D17" s="5"/>
      <c r="E17" s="5"/>
      <c r="F17" s="5"/>
      <c r="G17" s="7">
        <v>25</v>
      </c>
      <c r="H17" s="7">
        <v>25</v>
      </c>
      <c r="I17" s="8">
        <v>25</v>
      </c>
      <c r="J17" s="7">
        <v>25</v>
      </c>
    </row>
    <row r="18" spans="1:10" ht="78" customHeight="1" x14ac:dyDescent="0.2">
      <c r="A18" s="22"/>
      <c r="B18" s="5" t="s">
        <v>41</v>
      </c>
      <c r="C18" s="5"/>
      <c r="D18" s="5"/>
      <c r="E18" s="5"/>
      <c r="F18" s="5"/>
      <c r="G18" s="7">
        <v>15</v>
      </c>
      <c r="H18" s="7">
        <v>15</v>
      </c>
      <c r="I18" s="7">
        <v>15</v>
      </c>
      <c r="J18" s="7">
        <v>15</v>
      </c>
    </row>
    <row r="19" spans="1:10" ht="58.5" customHeight="1" x14ac:dyDescent="0.2">
      <c r="A19" s="22"/>
      <c r="B19" s="5" t="s">
        <v>96</v>
      </c>
      <c r="C19" s="5"/>
      <c r="D19" s="5"/>
      <c r="E19" s="5"/>
      <c r="F19" s="5"/>
      <c r="G19" s="8">
        <v>10</v>
      </c>
      <c r="H19" s="8">
        <v>10</v>
      </c>
      <c r="I19" s="9">
        <v>10</v>
      </c>
      <c r="J19" s="8">
        <v>10</v>
      </c>
    </row>
    <row r="20" spans="1:10" ht="58.5" customHeight="1" x14ac:dyDescent="0.2">
      <c r="A20" s="22"/>
      <c r="B20" s="5" t="s">
        <v>42</v>
      </c>
      <c r="C20" s="5"/>
      <c r="D20" s="5"/>
      <c r="E20" s="5"/>
      <c r="F20" s="5"/>
      <c r="G20" s="8">
        <v>10</v>
      </c>
      <c r="H20" s="8">
        <v>10</v>
      </c>
      <c r="I20" s="9">
        <v>10</v>
      </c>
      <c r="J20" s="8">
        <v>10</v>
      </c>
    </row>
    <row r="21" spans="1:10" ht="58.5" customHeight="1" x14ac:dyDescent="0.2">
      <c r="A21" s="22"/>
      <c r="B21" s="5" t="s">
        <v>44</v>
      </c>
      <c r="C21" s="5"/>
      <c r="D21" s="5"/>
      <c r="E21" s="5"/>
      <c r="F21" s="5"/>
      <c r="G21" s="8" t="s">
        <v>28</v>
      </c>
      <c r="H21" s="8" t="s">
        <v>28</v>
      </c>
      <c r="I21" s="9" t="s">
        <v>29</v>
      </c>
      <c r="J21" s="8" t="s">
        <v>28</v>
      </c>
    </row>
    <row r="22" spans="1:10" ht="58.5" customHeight="1" x14ac:dyDescent="0.2">
      <c r="A22" s="22"/>
      <c r="B22" s="5" t="s">
        <v>43</v>
      </c>
      <c r="C22" s="5"/>
      <c r="D22" s="5"/>
      <c r="E22" s="5"/>
      <c r="F22" s="5"/>
      <c r="G22" s="8" t="s">
        <v>30</v>
      </c>
      <c r="H22" s="8" t="s">
        <v>30</v>
      </c>
      <c r="I22" s="9" t="s">
        <v>30</v>
      </c>
      <c r="J22" s="8" t="s">
        <v>30</v>
      </c>
    </row>
    <row r="23" spans="1:10" ht="78" customHeight="1" x14ac:dyDescent="0.2">
      <c r="A23" s="22"/>
      <c r="B23" s="5" t="s">
        <v>97</v>
      </c>
      <c r="C23" s="5"/>
      <c r="D23" s="5"/>
      <c r="E23" s="5"/>
      <c r="F23" s="5"/>
      <c r="G23" s="8" t="s">
        <v>1</v>
      </c>
      <c r="H23" s="8" t="s">
        <v>1</v>
      </c>
      <c r="I23" s="9" t="s">
        <v>1</v>
      </c>
      <c r="J23" s="8" t="s">
        <v>1</v>
      </c>
    </row>
    <row r="24" spans="1:10" ht="54" customHeight="1" x14ac:dyDescent="0.2">
      <c r="A24" s="22"/>
      <c r="B24" s="5" t="s">
        <v>31</v>
      </c>
      <c r="C24" s="5"/>
      <c r="D24" s="5"/>
      <c r="E24" s="5"/>
      <c r="F24" s="5"/>
      <c r="G24" s="8" t="s">
        <v>32</v>
      </c>
      <c r="H24" s="8" t="s">
        <v>32</v>
      </c>
      <c r="I24" s="9" t="s">
        <v>32</v>
      </c>
      <c r="J24" s="8" t="s">
        <v>32</v>
      </c>
    </row>
    <row r="25" spans="1:10" ht="64.5" customHeight="1" x14ac:dyDescent="0.2">
      <c r="A25" s="22"/>
      <c r="B25" s="5" t="s">
        <v>45</v>
      </c>
      <c r="C25" s="5"/>
      <c r="D25" s="5"/>
      <c r="E25" s="5"/>
      <c r="F25" s="5"/>
      <c r="G25" s="8" t="s">
        <v>27</v>
      </c>
      <c r="H25" s="8" t="s">
        <v>27</v>
      </c>
      <c r="I25" s="9" t="s">
        <v>27</v>
      </c>
      <c r="J25" s="8" t="s">
        <v>39</v>
      </c>
    </row>
    <row r="26" spans="1:10" ht="48" x14ac:dyDescent="0.2">
      <c r="A26" s="22"/>
      <c r="B26" s="5" t="s">
        <v>46</v>
      </c>
      <c r="C26" s="5"/>
      <c r="D26" s="5"/>
      <c r="E26" s="5"/>
      <c r="F26" s="5"/>
      <c r="G26" s="10"/>
      <c r="H26" s="10"/>
      <c r="I26" s="10"/>
      <c r="J26" s="8">
        <v>20</v>
      </c>
    </row>
    <row r="27" spans="1:10" ht="48" x14ac:dyDescent="0.2">
      <c r="A27" s="22"/>
      <c r="B27" s="5" t="s">
        <v>47</v>
      </c>
      <c r="C27" s="5"/>
      <c r="D27" s="5"/>
      <c r="E27" s="5"/>
      <c r="F27" s="5"/>
      <c r="G27" s="10"/>
      <c r="H27" s="10"/>
      <c r="I27" s="10"/>
      <c r="J27" s="8">
        <v>10</v>
      </c>
    </row>
    <row r="28" spans="1:10" ht="42.75" customHeight="1" x14ac:dyDescent="0.2">
      <c r="A28" s="22"/>
      <c r="B28" s="5" t="s">
        <v>2</v>
      </c>
      <c r="C28" s="5"/>
      <c r="D28" s="5"/>
      <c r="E28" s="5"/>
      <c r="F28" s="5"/>
      <c r="G28" s="10"/>
      <c r="H28" s="10"/>
      <c r="I28" s="10"/>
      <c r="J28" s="8">
        <v>10</v>
      </c>
    </row>
    <row r="29" spans="1:10" ht="66" customHeight="1" x14ac:dyDescent="0.2">
      <c r="A29" s="16" t="s">
        <v>90</v>
      </c>
      <c r="B29" s="5" t="s">
        <v>33</v>
      </c>
      <c r="C29" s="5"/>
      <c r="D29" s="5"/>
      <c r="E29" s="5"/>
      <c r="F29" s="5"/>
      <c r="G29" s="6">
        <v>15</v>
      </c>
      <c r="H29" s="8">
        <v>15</v>
      </c>
      <c r="I29" s="8">
        <v>15</v>
      </c>
      <c r="J29" s="8">
        <v>15</v>
      </c>
    </row>
    <row r="30" spans="1:10" ht="42" customHeight="1" x14ac:dyDescent="0.2">
      <c r="A30" s="22" t="s">
        <v>91</v>
      </c>
      <c r="B30" s="5" t="s">
        <v>106</v>
      </c>
      <c r="C30" s="5"/>
      <c r="D30" s="5"/>
      <c r="E30" s="5"/>
      <c r="F30" s="5"/>
      <c r="G30" s="10"/>
      <c r="H30" s="10"/>
      <c r="I30" s="10"/>
      <c r="J30" s="8">
        <v>30</v>
      </c>
    </row>
    <row r="31" spans="1:10" ht="45.75" customHeight="1" x14ac:dyDescent="0.2">
      <c r="A31" s="22"/>
      <c r="B31" s="5" t="s">
        <v>49</v>
      </c>
      <c r="C31" s="5"/>
      <c r="D31" s="5"/>
      <c r="E31" s="5"/>
      <c r="F31" s="5"/>
      <c r="G31" s="10"/>
      <c r="H31" s="10"/>
      <c r="I31" s="10"/>
      <c r="J31" s="8">
        <v>15</v>
      </c>
    </row>
    <row r="32" spans="1:10" ht="63" customHeight="1" x14ac:dyDescent="0.2">
      <c r="A32" s="22"/>
      <c r="B32" s="5" t="s">
        <v>48</v>
      </c>
      <c r="C32" s="5"/>
      <c r="D32" s="5"/>
      <c r="E32" s="5"/>
      <c r="F32" s="5"/>
      <c r="G32" s="10"/>
      <c r="H32" s="10"/>
      <c r="I32" s="10"/>
      <c r="J32" s="12">
        <v>15</v>
      </c>
    </row>
    <row r="33" spans="1:10" ht="48" x14ac:dyDescent="0.2">
      <c r="A33" s="22"/>
      <c r="B33" s="5" t="s">
        <v>50</v>
      </c>
      <c r="C33" s="5"/>
      <c r="D33" s="5"/>
      <c r="E33" s="5"/>
      <c r="F33" s="5"/>
      <c r="G33" s="10"/>
      <c r="H33" s="10"/>
      <c r="I33" s="10"/>
      <c r="J33" s="8">
        <v>8</v>
      </c>
    </row>
    <row r="34" spans="1:10" ht="27" customHeight="1" x14ac:dyDescent="0.2">
      <c r="A34" s="22" t="s">
        <v>92</v>
      </c>
      <c r="B34" s="5" t="s">
        <v>51</v>
      </c>
      <c r="C34" s="5"/>
      <c r="D34" s="5"/>
      <c r="E34" s="5"/>
      <c r="F34" s="5"/>
      <c r="G34" s="6" t="s">
        <v>52</v>
      </c>
      <c r="H34" s="6" t="s">
        <v>52</v>
      </c>
      <c r="I34" s="6" t="s">
        <v>52</v>
      </c>
      <c r="J34" s="6" t="s">
        <v>52</v>
      </c>
    </row>
    <row r="35" spans="1:10" ht="26.25" customHeight="1" x14ac:dyDescent="0.2">
      <c r="A35" s="22"/>
      <c r="B35" s="5" t="s">
        <v>53</v>
      </c>
      <c r="C35" s="5"/>
      <c r="D35" s="5"/>
      <c r="E35" s="5"/>
      <c r="F35" s="5"/>
      <c r="G35" s="6" t="s">
        <v>54</v>
      </c>
      <c r="H35" s="6" t="s">
        <v>54</v>
      </c>
      <c r="I35" s="6" t="s">
        <v>54</v>
      </c>
      <c r="J35" s="6" t="s">
        <v>54</v>
      </c>
    </row>
    <row r="36" spans="1:10" ht="54.75" customHeight="1" x14ac:dyDescent="0.2">
      <c r="A36" s="22" t="s">
        <v>34</v>
      </c>
      <c r="B36" s="5" t="s">
        <v>63</v>
      </c>
      <c r="C36" s="5"/>
      <c r="D36" s="5"/>
      <c r="E36" s="5"/>
      <c r="F36" s="5"/>
      <c r="G36" s="8">
        <v>4</v>
      </c>
      <c r="H36" s="8">
        <v>6</v>
      </c>
      <c r="I36" s="8">
        <v>4</v>
      </c>
      <c r="J36" s="8">
        <v>6</v>
      </c>
    </row>
    <row r="37" spans="1:10" ht="54.75" customHeight="1" x14ac:dyDescent="0.2">
      <c r="A37" s="22"/>
      <c r="B37" s="5" t="s">
        <v>55</v>
      </c>
      <c r="C37" s="5"/>
      <c r="D37" s="5"/>
      <c r="E37" s="5"/>
      <c r="F37" s="5"/>
      <c r="G37" s="6" t="s">
        <v>56</v>
      </c>
      <c r="H37" s="8">
        <v>3</v>
      </c>
      <c r="I37" s="13" t="s">
        <v>56</v>
      </c>
      <c r="J37" s="7">
        <v>3</v>
      </c>
    </row>
    <row r="38" spans="1:10" ht="54.75" customHeight="1" x14ac:dyDescent="0.2">
      <c r="A38" s="22"/>
      <c r="B38" s="5" t="s">
        <v>65</v>
      </c>
      <c r="C38" s="5"/>
      <c r="D38" s="5"/>
      <c r="E38" s="5"/>
      <c r="F38" s="5"/>
      <c r="G38" s="8">
        <v>1</v>
      </c>
      <c r="H38" s="8">
        <v>2</v>
      </c>
      <c r="I38" s="6">
        <v>1</v>
      </c>
      <c r="J38" s="8">
        <v>2</v>
      </c>
    </row>
    <row r="39" spans="1:10" ht="54.75" customHeight="1" x14ac:dyDescent="0.2">
      <c r="A39" s="22"/>
      <c r="B39" s="5" t="s">
        <v>64</v>
      </c>
      <c r="C39" s="5"/>
      <c r="D39" s="5"/>
      <c r="E39" s="5"/>
      <c r="F39" s="5"/>
      <c r="G39" s="8">
        <v>1</v>
      </c>
      <c r="H39" s="8">
        <v>2</v>
      </c>
      <c r="I39" s="8">
        <v>1</v>
      </c>
      <c r="J39" s="8">
        <v>2</v>
      </c>
    </row>
    <row r="40" spans="1:10" ht="54.75" customHeight="1" x14ac:dyDescent="0.2">
      <c r="A40" s="22"/>
      <c r="B40" s="5" t="s">
        <v>66</v>
      </c>
      <c r="C40" s="5"/>
      <c r="D40" s="5"/>
      <c r="E40" s="5"/>
      <c r="F40" s="5"/>
      <c r="G40" s="8">
        <v>4</v>
      </c>
      <c r="H40" s="8">
        <v>8</v>
      </c>
      <c r="I40" s="8">
        <v>4</v>
      </c>
      <c r="J40" s="6">
        <v>8</v>
      </c>
    </row>
    <row r="41" spans="1:10" ht="54.75" customHeight="1" x14ac:dyDescent="0.2">
      <c r="A41" s="22"/>
      <c r="B41" s="5" t="s">
        <v>57</v>
      </c>
      <c r="C41" s="5"/>
      <c r="D41" s="5"/>
      <c r="E41" s="5"/>
      <c r="F41" s="5"/>
      <c r="G41" s="8">
        <v>2</v>
      </c>
      <c r="H41" s="8">
        <v>4</v>
      </c>
      <c r="I41" s="8">
        <v>2</v>
      </c>
      <c r="J41" s="8">
        <v>4</v>
      </c>
    </row>
    <row r="42" spans="1:10" ht="54.75" customHeight="1" x14ac:dyDescent="0.2">
      <c r="A42" s="22"/>
      <c r="B42" s="5" t="s">
        <v>67</v>
      </c>
      <c r="C42" s="5"/>
      <c r="D42" s="5"/>
      <c r="E42" s="5"/>
      <c r="F42" s="5"/>
      <c r="G42" s="10"/>
      <c r="H42" s="10"/>
      <c r="I42" s="10"/>
      <c r="J42" s="7">
        <v>8</v>
      </c>
    </row>
    <row r="43" spans="1:10" ht="54.75" customHeight="1" x14ac:dyDescent="0.2">
      <c r="A43" s="22"/>
      <c r="B43" s="5" t="s">
        <v>68</v>
      </c>
      <c r="C43" s="5"/>
      <c r="D43" s="5"/>
      <c r="E43" s="5"/>
      <c r="F43" s="5"/>
      <c r="G43" s="10"/>
      <c r="H43" s="10"/>
      <c r="I43" s="10"/>
      <c r="J43" s="12">
        <v>4</v>
      </c>
    </row>
    <row r="44" spans="1:10" ht="63" customHeight="1" x14ac:dyDescent="0.2">
      <c r="A44" s="16" t="s">
        <v>93</v>
      </c>
      <c r="B44" s="5" t="s">
        <v>98</v>
      </c>
      <c r="C44" s="5"/>
      <c r="D44" s="5"/>
      <c r="E44" s="5"/>
      <c r="F44" s="5"/>
      <c r="G44" s="6" t="s">
        <v>58</v>
      </c>
      <c r="H44" s="6" t="s">
        <v>27</v>
      </c>
      <c r="I44" s="6" t="s">
        <v>59</v>
      </c>
      <c r="J44" s="6" t="s">
        <v>27</v>
      </c>
    </row>
    <row r="45" spans="1:10" ht="30.75" customHeight="1" x14ac:dyDescent="0.2">
      <c r="A45" s="20" t="s">
        <v>69</v>
      </c>
      <c r="B45" s="5" t="s">
        <v>60</v>
      </c>
      <c r="C45" s="5"/>
      <c r="D45" s="5"/>
      <c r="E45" s="5"/>
      <c r="F45" s="5"/>
      <c r="G45" s="8">
        <v>100</v>
      </c>
      <c r="H45" s="8">
        <v>100</v>
      </c>
      <c r="I45" s="8">
        <v>100</v>
      </c>
      <c r="J45" s="8">
        <v>100</v>
      </c>
    </row>
    <row r="46" spans="1:10" ht="30.75" customHeight="1" x14ac:dyDescent="0.2">
      <c r="A46" s="20"/>
      <c r="B46" s="5" t="s">
        <v>71</v>
      </c>
      <c r="C46" s="5"/>
      <c r="D46" s="5"/>
      <c r="E46" s="5"/>
      <c r="F46" s="5"/>
      <c r="G46" s="8">
        <v>100</v>
      </c>
      <c r="H46" s="8">
        <v>100</v>
      </c>
      <c r="I46" s="8">
        <v>100</v>
      </c>
      <c r="J46" s="8">
        <v>100</v>
      </c>
    </row>
    <row r="47" spans="1:10" ht="30.75" customHeight="1" x14ac:dyDescent="0.2">
      <c r="A47" s="20"/>
      <c r="B47" s="5" t="s">
        <v>61</v>
      </c>
      <c r="C47" s="5"/>
      <c r="D47" s="5"/>
      <c r="E47" s="5"/>
      <c r="F47" s="5"/>
      <c r="G47" s="8">
        <v>100</v>
      </c>
      <c r="H47" s="8">
        <v>100</v>
      </c>
      <c r="I47" s="8">
        <v>100</v>
      </c>
      <c r="J47" s="8">
        <v>100</v>
      </c>
    </row>
    <row r="48" spans="1:10" ht="30.75" customHeight="1" x14ac:dyDescent="0.2">
      <c r="A48" s="20"/>
      <c r="B48" s="5" t="s">
        <v>70</v>
      </c>
      <c r="C48" s="5"/>
      <c r="D48" s="5"/>
      <c r="E48" s="5"/>
      <c r="F48" s="5"/>
      <c r="G48" s="8">
        <v>50</v>
      </c>
      <c r="H48" s="8">
        <v>50</v>
      </c>
      <c r="I48" s="8">
        <v>50</v>
      </c>
      <c r="J48" s="6">
        <v>50</v>
      </c>
    </row>
    <row r="49" spans="1:10" ht="30.75" customHeight="1" x14ac:dyDescent="0.2">
      <c r="A49" s="20"/>
      <c r="B49" s="5" t="s">
        <v>62</v>
      </c>
      <c r="C49" s="5"/>
      <c r="D49" s="5"/>
      <c r="E49" s="5"/>
      <c r="F49" s="5"/>
      <c r="G49" s="8">
        <v>50</v>
      </c>
      <c r="H49" s="8">
        <v>50</v>
      </c>
      <c r="I49" s="8">
        <v>50</v>
      </c>
      <c r="J49" s="8">
        <v>50</v>
      </c>
    </row>
    <row r="50" spans="1:10" ht="138" customHeight="1" x14ac:dyDescent="0.2">
      <c r="A50" s="20"/>
      <c r="B50" s="5" t="s">
        <v>75</v>
      </c>
      <c r="C50" s="5"/>
      <c r="D50" s="5"/>
      <c r="E50" s="5"/>
      <c r="F50" s="5"/>
      <c r="G50" s="8">
        <v>40</v>
      </c>
      <c r="H50" s="8">
        <v>40</v>
      </c>
      <c r="I50" s="8">
        <v>40</v>
      </c>
      <c r="J50" s="8">
        <v>40</v>
      </c>
    </row>
    <row r="51" spans="1:10" ht="139.5" customHeight="1" x14ac:dyDescent="0.2">
      <c r="A51" s="20"/>
      <c r="B51" s="5" t="s">
        <v>76</v>
      </c>
      <c r="C51" s="5"/>
      <c r="D51" s="5"/>
      <c r="E51" s="5"/>
      <c r="F51" s="5"/>
      <c r="G51" s="8">
        <v>20</v>
      </c>
      <c r="H51" s="8">
        <v>20</v>
      </c>
      <c r="I51" s="8">
        <v>20</v>
      </c>
      <c r="J51" s="8">
        <v>20</v>
      </c>
    </row>
    <row r="52" spans="1:10" ht="117" customHeight="1" x14ac:dyDescent="0.2">
      <c r="A52" s="20"/>
      <c r="B52" s="5" t="s">
        <v>77</v>
      </c>
      <c r="C52" s="5"/>
      <c r="D52" s="5"/>
      <c r="E52" s="5"/>
      <c r="F52" s="5"/>
      <c r="G52" s="14"/>
      <c r="H52" s="14"/>
      <c r="I52" s="14"/>
      <c r="J52" s="8">
        <v>40</v>
      </c>
    </row>
    <row r="53" spans="1:10" ht="115.5" customHeight="1" x14ac:dyDescent="0.2">
      <c r="A53" s="20"/>
      <c r="B53" s="5" t="s">
        <v>99</v>
      </c>
      <c r="C53" s="5"/>
      <c r="D53" s="5"/>
      <c r="E53" s="5"/>
      <c r="F53" s="5"/>
      <c r="G53" s="14"/>
      <c r="H53" s="14"/>
      <c r="I53" s="14"/>
      <c r="J53" s="8">
        <v>20</v>
      </c>
    </row>
    <row r="54" spans="1:10" ht="177" customHeight="1" x14ac:dyDescent="0.2">
      <c r="A54" s="20"/>
      <c r="B54" s="5" t="s">
        <v>78</v>
      </c>
      <c r="C54" s="5"/>
      <c r="D54" s="5"/>
      <c r="E54" s="5"/>
      <c r="F54" s="5"/>
      <c r="G54" s="14"/>
      <c r="H54" s="14"/>
      <c r="I54" s="8">
        <v>20</v>
      </c>
      <c r="J54" s="14"/>
    </row>
  </sheetData>
  <mergeCells count="10">
    <mergeCell ref="A30:A33"/>
    <mergeCell ref="A34:A35"/>
    <mergeCell ref="A36:A43"/>
    <mergeCell ref="A45:A54"/>
    <mergeCell ref="A1:A2"/>
    <mergeCell ref="B1:B2"/>
    <mergeCell ref="C1:J1"/>
    <mergeCell ref="A3:A8"/>
    <mergeCell ref="A9:A10"/>
    <mergeCell ref="A11:A28"/>
  </mergeCells>
  <pageMargins left="0.70866141732283472" right="0.70866141732283472" top="0.74803149606299213" bottom="0.74803149606299213" header="0.31496062992125984" footer="0.31496062992125984"/>
  <pageSetup paperSize="9" fitToHeight="0" orientation="landscape"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view="pageBreakPreview" zoomScale="115" zoomScaleNormal="100" zoomScaleSheetLayoutView="115" workbookViewId="0">
      <selection activeCell="M4" sqref="M4"/>
    </sheetView>
  </sheetViews>
  <sheetFormatPr defaultRowHeight="12" x14ac:dyDescent="0.2"/>
  <cols>
    <col min="1" max="1" width="15.140625" style="4" customWidth="1"/>
    <col min="2" max="2" width="26.42578125" style="1" customWidth="1"/>
    <col min="3" max="5" width="5.42578125" style="1" customWidth="1"/>
    <col min="6" max="6" width="11.28515625" style="1" customWidth="1"/>
    <col min="7" max="10" width="16" style="1" customWidth="1"/>
    <col min="11" max="11" width="17" style="1" customWidth="1"/>
    <col min="12" max="16384" width="9.140625" style="1"/>
  </cols>
  <sheetData>
    <row r="1" spans="1:13" ht="24.75" customHeight="1" x14ac:dyDescent="0.2">
      <c r="A1" s="23" t="s">
        <v>108</v>
      </c>
      <c r="B1" s="24"/>
      <c r="C1" s="24"/>
      <c r="D1" s="24"/>
      <c r="E1" s="24"/>
      <c r="F1" s="24"/>
      <c r="G1" s="24"/>
      <c r="H1" s="24"/>
      <c r="I1" s="24"/>
      <c r="J1" s="25"/>
    </row>
    <row r="2" spans="1:13" ht="15" customHeight="1" x14ac:dyDescent="0.2">
      <c r="A2" s="20" t="s">
        <v>4</v>
      </c>
      <c r="B2" s="20" t="s">
        <v>3</v>
      </c>
      <c r="C2" s="21" t="s">
        <v>5</v>
      </c>
      <c r="D2" s="21"/>
      <c r="E2" s="21"/>
      <c r="F2" s="21"/>
      <c r="G2" s="21"/>
      <c r="H2" s="21"/>
      <c r="I2" s="21"/>
      <c r="J2" s="21"/>
    </row>
    <row r="3" spans="1:13" ht="33.75" customHeight="1" x14ac:dyDescent="0.25">
      <c r="A3" s="20"/>
      <c r="B3" s="20"/>
      <c r="C3" s="2" t="s">
        <v>80</v>
      </c>
      <c r="D3" s="2" t="s">
        <v>81</v>
      </c>
      <c r="E3" s="2" t="s">
        <v>107</v>
      </c>
      <c r="F3" s="2" t="s">
        <v>82</v>
      </c>
      <c r="G3" s="3" t="s">
        <v>83</v>
      </c>
      <c r="H3" s="3" t="s">
        <v>84</v>
      </c>
      <c r="I3" s="3" t="s">
        <v>85</v>
      </c>
      <c r="J3" s="3" t="s">
        <v>86</v>
      </c>
      <c r="M3" s="19"/>
    </row>
    <row r="4" spans="1:13" ht="42" customHeight="1" x14ac:dyDescent="0.2">
      <c r="A4" s="22" t="s">
        <v>87</v>
      </c>
      <c r="B4" s="5" t="s">
        <v>100</v>
      </c>
      <c r="C4" s="5"/>
      <c r="D4" s="5"/>
      <c r="E4" s="5"/>
      <c r="F4" s="5"/>
      <c r="G4" s="6">
        <f>$D$4*80</f>
        <v>0</v>
      </c>
      <c r="H4" s="6">
        <f t="shared" ref="H4:J4" si="0">$D$4*80</f>
        <v>0</v>
      </c>
      <c r="I4" s="6">
        <f t="shared" si="0"/>
        <v>0</v>
      </c>
      <c r="J4" s="6">
        <f t="shared" si="0"/>
        <v>0</v>
      </c>
    </row>
    <row r="5" spans="1:13" ht="18.75" customHeight="1" x14ac:dyDescent="0.2">
      <c r="A5" s="22"/>
      <c r="B5" s="5" t="s">
        <v>7</v>
      </c>
      <c r="C5" s="5"/>
      <c r="D5" s="5"/>
      <c r="E5" s="5"/>
      <c r="F5" s="5"/>
      <c r="G5" s="6">
        <f>$D$5*70</f>
        <v>0</v>
      </c>
      <c r="H5" s="6">
        <f t="shared" ref="H5:J5" si="1">$D$5*70</f>
        <v>0</v>
      </c>
      <c r="I5" s="6">
        <f t="shared" si="1"/>
        <v>0</v>
      </c>
      <c r="J5" s="6">
        <f t="shared" si="1"/>
        <v>0</v>
      </c>
    </row>
    <row r="6" spans="1:13" ht="18.75" customHeight="1" x14ac:dyDescent="0.2">
      <c r="A6" s="22"/>
      <c r="B6" s="5" t="s">
        <v>10</v>
      </c>
      <c r="C6" s="5"/>
      <c r="D6" s="5"/>
      <c r="E6" s="5"/>
      <c r="F6" s="5"/>
      <c r="G6" s="6">
        <f>$D$6*50</f>
        <v>0</v>
      </c>
      <c r="H6" s="6">
        <f t="shared" ref="H6:J6" si="2">$D$6*50</f>
        <v>0</v>
      </c>
      <c r="I6" s="6">
        <f t="shared" si="2"/>
        <v>0</v>
      </c>
      <c r="J6" s="6">
        <f t="shared" si="2"/>
        <v>0</v>
      </c>
    </row>
    <row r="7" spans="1:13" ht="18.75" customHeight="1" x14ac:dyDescent="0.2">
      <c r="A7" s="22"/>
      <c r="B7" s="5" t="s">
        <v>12</v>
      </c>
      <c r="C7" s="5"/>
      <c r="D7" s="5"/>
      <c r="E7" s="5"/>
      <c r="F7" s="5"/>
      <c r="G7" s="6">
        <f>$D$7*100</f>
        <v>0</v>
      </c>
      <c r="H7" s="6">
        <f t="shared" ref="H7:J7" si="3">$D$7*100</f>
        <v>0</v>
      </c>
      <c r="I7" s="6">
        <f t="shared" si="3"/>
        <v>0</v>
      </c>
      <c r="J7" s="6">
        <f t="shared" si="3"/>
        <v>0</v>
      </c>
    </row>
    <row r="8" spans="1:13" ht="66.75" customHeight="1" x14ac:dyDescent="0.2">
      <c r="A8" s="22"/>
      <c r="B8" s="5" t="s">
        <v>35</v>
      </c>
      <c r="C8" s="5"/>
      <c r="D8" s="5"/>
      <c r="E8" s="5"/>
      <c r="F8" s="5"/>
      <c r="G8" s="6">
        <f>$D$8*40</f>
        <v>0</v>
      </c>
      <c r="H8" s="6">
        <f t="shared" ref="H8:J8" si="4">$D$8*40</f>
        <v>0</v>
      </c>
      <c r="I8" s="6">
        <f t="shared" si="4"/>
        <v>0</v>
      </c>
      <c r="J8" s="6">
        <f t="shared" si="4"/>
        <v>0</v>
      </c>
    </row>
    <row r="9" spans="1:13" ht="69.75" customHeight="1" x14ac:dyDescent="0.2">
      <c r="A9" s="22"/>
      <c r="B9" s="5" t="s">
        <v>105</v>
      </c>
      <c r="C9" s="5"/>
      <c r="D9" s="5"/>
      <c r="E9" s="5"/>
      <c r="F9" s="5"/>
      <c r="G9" s="6">
        <f>$D$9*20</f>
        <v>0</v>
      </c>
      <c r="H9" s="6">
        <f t="shared" ref="H9:J9" si="5">$D$9*20</f>
        <v>0</v>
      </c>
      <c r="I9" s="6">
        <f t="shared" si="5"/>
        <v>0</v>
      </c>
      <c r="J9" s="6">
        <f t="shared" si="5"/>
        <v>0</v>
      </c>
    </row>
    <row r="10" spans="1:13" ht="34.5" customHeight="1" x14ac:dyDescent="0.2">
      <c r="A10" s="22" t="s">
        <v>88</v>
      </c>
      <c r="B10" s="5" t="s">
        <v>18</v>
      </c>
      <c r="C10" s="5"/>
      <c r="D10" s="5"/>
      <c r="E10" s="5"/>
      <c r="F10" s="5"/>
      <c r="G10" s="6">
        <f>$F$10*15</f>
        <v>0</v>
      </c>
      <c r="H10" s="6">
        <f t="shared" ref="H10:J10" si="6">$F$10*15</f>
        <v>0</v>
      </c>
      <c r="I10" s="6">
        <f t="shared" si="6"/>
        <v>0</v>
      </c>
      <c r="J10" s="6">
        <f t="shared" si="6"/>
        <v>0</v>
      </c>
    </row>
    <row r="11" spans="1:13" ht="40.5" customHeight="1" x14ac:dyDescent="0.2">
      <c r="A11" s="22"/>
      <c r="B11" s="5" t="s">
        <v>19</v>
      </c>
      <c r="C11" s="5"/>
      <c r="D11" s="5"/>
      <c r="E11" s="5"/>
      <c r="F11" s="5"/>
      <c r="G11" s="7">
        <f>$F$11*10</f>
        <v>0</v>
      </c>
      <c r="H11" s="7">
        <f t="shared" ref="H11:J11" si="7">$F$11*10</f>
        <v>0</v>
      </c>
      <c r="I11" s="7">
        <f t="shared" si="7"/>
        <v>0</v>
      </c>
      <c r="J11" s="7">
        <f t="shared" si="7"/>
        <v>0</v>
      </c>
    </row>
    <row r="12" spans="1:13" ht="42" customHeight="1" x14ac:dyDescent="0.2">
      <c r="A12" s="22" t="s">
        <v>89</v>
      </c>
      <c r="B12" s="5" t="s">
        <v>36</v>
      </c>
      <c r="C12" s="5"/>
      <c r="D12" s="5"/>
      <c r="E12" s="5"/>
      <c r="F12" s="5"/>
      <c r="G12" s="6">
        <f>C12*E12*60</f>
        <v>0</v>
      </c>
      <c r="H12" s="6">
        <f>C12*E12*80</f>
        <v>0</v>
      </c>
      <c r="I12" s="6">
        <f>C12*E12*60</f>
        <v>0</v>
      </c>
      <c r="J12" s="6">
        <f>C12*E12*80</f>
        <v>0</v>
      </c>
    </row>
    <row r="13" spans="1:13" ht="88.5" customHeight="1" x14ac:dyDescent="0.2">
      <c r="A13" s="22"/>
      <c r="B13" s="5" t="s">
        <v>37</v>
      </c>
      <c r="C13" s="5"/>
      <c r="D13" s="5"/>
      <c r="E13" s="5"/>
      <c r="F13" s="5"/>
      <c r="G13" s="6">
        <f>C13*E13*30</f>
        <v>0</v>
      </c>
      <c r="H13" s="6">
        <f>C13*E13*40</f>
        <v>0</v>
      </c>
      <c r="I13" s="6">
        <f>C13*E13*30</f>
        <v>0</v>
      </c>
      <c r="J13" s="6">
        <f>C13*E13*40</f>
        <v>0</v>
      </c>
    </row>
    <row r="14" spans="1:13" ht="67.5" customHeight="1" x14ac:dyDescent="0.2">
      <c r="A14" s="22"/>
      <c r="B14" s="5" t="s">
        <v>102</v>
      </c>
      <c r="C14" s="5"/>
      <c r="D14" s="5"/>
      <c r="E14" s="5"/>
      <c r="F14" s="5"/>
      <c r="G14" s="6">
        <f>E14*20</f>
        <v>0</v>
      </c>
      <c r="H14" s="6">
        <f>E14*25</f>
        <v>0</v>
      </c>
      <c r="I14" s="6">
        <f>E14*20</f>
        <v>0</v>
      </c>
      <c r="J14" s="6">
        <f>E14*25</f>
        <v>0</v>
      </c>
    </row>
    <row r="15" spans="1:13" ht="93.75" customHeight="1" x14ac:dyDescent="0.2">
      <c r="A15" s="22"/>
      <c r="B15" s="5" t="s">
        <v>94</v>
      </c>
      <c r="C15" s="5"/>
      <c r="D15" s="5"/>
      <c r="E15" s="5"/>
      <c r="F15" s="5"/>
      <c r="G15" s="6">
        <f>E15*10</f>
        <v>0</v>
      </c>
      <c r="H15" s="6">
        <f>E15*15</f>
        <v>0</v>
      </c>
      <c r="I15" s="6">
        <f>E15*10</f>
        <v>0</v>
      </c>
      <c r="J15" s="6">
        <f>E15*15</f>
        <v>0</v>
      </c>
    </row>
    <row r="16" spans="1:13" ht="47.25" customHeight="1" x14ac:dyDescent="0.2">
      <c r="A16" s="22"/>
      <c r="B16" s="5" t="s">
        <v>38</v>
      </c>
      <c r="C16" s="5"/>
      <c r="D16" s="5"/>
      <c r="E16" s="5"/>
      <c r="F16" s="5"/>
      <c r="G16" s="6">
        <f>E16*15</f>
        <v>0</v>
      </c>
      <c r="H16" s="6">
        <f>E16*20</f>
        <v>0</v>
      </c>
      <c r="I16" s="6">
        <f>E16*15</f>
        <v>0</v>
      </c>
      <c r="J16" s="6">
        <f>E16*20</f>
        <v>0</v>
      </c>
    </row>
    <row r="17" spans="1:10" ht="51.75" customHeight="1" x14ac:dyDescent="0.2">
      <c r="A17" s="22"/>
      <c r="B17" s="5" t="s">
        <v>95</v>
      </c>
      <c r="C17" s="5"/>
      <c r="D17" s="5"/>
      <c r="E17" s="5"/>
      <c r="F17" s="5"/>
      <c r="G17" s="6">
        <f>E17*15</f>
        <v>0</v>
      </c>
      <c r="H17" s="6">
        <f>E17*20</f>
        <v>0</v>
      </c>
      <c r="I17" s="6">
        <f>E17*15</f>
        <v>0</v>
      </c>
      <c r="J17" s="6">
        <f>E17*20</f>
        <v>0</v>
      </c>
    </row>
    <row r="18" spans="1:10" ht="42.75" customHeight="1" x14ac:dyDescent="0.2">
      <c r="A18" s="22"/>
      <c r="B18" s="5" t="s">
        <v>40</v>
      </c>
      <c r="C18" s="5"/>
      <c r="D18" s="5"/>
      <c r="E18" s="5"/>
      <c r="F18" s="5"/>
      <c r="G18" s="7">
        <v>25</v>
      </c>
      <c r="H18" s="7">
        <v>25</v>
      </c>
      <c r="I18" s="8">
        <v>25</v>
      </c>
      <c r="J18" s="7">
        <v>25</v>
      </c>
    </row>
    <row r="19" spans="1:10" ht="78" customHeight="1" x14ac:dyDescent="0.2">
      <c r="A19" s="22"/>
      <c r="B19" s="5" t="s">
        <v>41</v>
      </c>
      <c r="C19" s="5"/>
      <c r="D19" s="5"/>
      <c r="E19" s="5"/>
      <c r="F19" s="5"/>
      <c r="G19" s="7">
        <v>15</v>
      </c>
      <c r="H19" s="7">
        <v>15</v>
      </c>
      <c r="I19" s="7">
        <v>15</v>
      </c>
      <c r="J19" s="7">
        <v>15</v>
      </c>
    </row>
    <row r="20" spans="1:10" ht="58.5" customHeight="1" x14ac:dyDescent="0.2">
      <c r="A20" s="22"/>
      <c r="B20" s="5" t="s">
        <v>96</v>
      </c>
      <c r="C20" s="5"/>
      <c r="D20" s="5"/>
      <c r="E20" s="5"/>
      <c r="F20" s="5"/>
      <c r="G20" s="8">
        <v>10</v>
      </c>
      <c r="H20" s="8">
        <v>10</v>
      </c>
      <c r="I20" s="9">
        <v>10</v>
      </c>
      <c r="J20" s="8">
        <v>10</v>
      </c>
    </row>
    <row r="21" spans="1:10" ht="58.5" customHeight="1" x14ac:dyDescent="0.2">
      <c r="A21" s="22"/>
      <c r="B21" s="5" t="s">
        <v>42</v>
      </c>
      <c r="C21" s="5"/>
      <c r="D21" s="5"/>
      <c r="E21" s="5"/>
      <c r="F21" s="5"/>
      <c r="G21" s="8">
        <v>10</v>
      </c>
      <c r="H21" s="8">
        <v>10</v>
      </c>
      <c r="I21" s="9">
        <v>10</v>
      </c>
      <c r="J21" s="8">
        <v>10</v>
      </c>
    </row>
    <row r="22" spans="1:10" ht="58.5" customHeight="1" x14ac:dyDescent="0.2">
      <c r="A22" s="22"/>
      <c r="B22" s="5" t="s">
        <v>44</v>
      </c>
      <c r="C22" s="5"/>
      <c r="D22" s="5"/>
      <c r="E22" s="5"/>
      <c r="F22" s="5"/>
      <c r="G22" s="8">
        <f>$E$22*100</f>
        <v>0</v>
      </c>
      <c r="H22" s="8">
        <f t="shared" ref="H22:J22" si="8">$E$22*100</f>
        <v>0</v>
      </c>
      <c r="I22" s="8">
        <f t="shared" si="8"/>
        <v>0</v>
      </c>
      <c r="J22" s="8">
        <f t="shared" si="8"/>
        <v>0</v>
      </c>
    </row>
    <row r="23" spans="1:10" ht="58.5" customHeight="1" x14ac:dyDescent="0.2">
      <c r="A23" s="22"/>
      <c r="B23" s="5" t="s">
        <v>43</v>
      </c>
      <c r="C23" s="5"/>
      <c r="D23" s="5"/>
      <c r="E23" s="5"/>
      <c r="F23" s="5"/>
      <c r="G23" s="8">
        <f>$E$23*60</f>
        <v>0</v>
      </c>
      <c r="H23" s="8">
        <f t="shared" ref="H23:J23" si="9">$E$23*60</f>
        <v>0</v>
      </c>
      <c r="I23" s="8">
        <f t="shared" si="9"/>
        <v>0</v>
      </c>
      <c r="J23" s="8">
        <f t="shared" si="9"/>
        <v>0</v>
      </c>
    </row>
    <row r="24" spans="1:10" ht="78" customHeight="1" x14ac:dyDescent="0.2">
      <c r="A24" s="22"/>
      <c r="B24" s="5" t="s">
        <v>97</v>
      </c>
      <c r="C24" s="5"/>
      <c r="D24" s="5"/>
      <c r="E24" s="5"/>
      <c r="F24" s="5"/>
      <c r="G24" s="8">
        <f>$E$24*25</f>
        <v>0</v>
      </c>
      <c r="H24" s="8">
        <f t="shared" ref="H24:J24" si="10">$E$24*25</f>
        <v>0</v>
      </c>
      <c r="I24" s="8">
        <f t="shared" si="10"/>
        <v>0</v>
      </c>
      <c r="J24" s="8">
        <f t="shared" si="10"/>
        <v>0</v>
      </c>
    </row>
    <row r="25" spans="1:10" ht="54" customHeight="1" x14ac:dyDescent="0.2">
      <c r="A25" s="22"/>
      <c r="B25" s="5" t="s">
        <v>31</v>
      </c>
      <c r="C25" s="5"/>
      <c r="D25" s="5"/>
      <c r="E25" s="5"/>
      <c r="F25" s="5"/>
      <c r="G25" s="8">
        <f>$E$25*50</f>
        <v>0</v>
      </c>
      <c r="H25" s="8">
        <f t="shared" ref="H25:J25" si="11">$E$25*50</f>
        <v>0</v>
      </c>
      <c r="I25" s="8">
        <f t="shared" si="11"/>
        <v>0</v>
      </c>
      <c r="J25" s="8">
        <f t="shared" si="11"/>
        <v>0</v>
      </c>
    </row>
    <row r="26" spans="1:10" ht="74.25" customHeight="1" x14ac:dyDescent="0.2">
      <c r="A26" s="22"/>
      <c r="B26" s="5" t="s">
        <v>45</v>
      </c>
      <c r="C26" s="5"/>
      <c r="D26" s="5"/>
      <c r="E26" s="5"/>
      <c r="F26" s="5"/>
      <c r="G26" s="8">
        <f>$E$26*15</f>
        <v>0</v>
      </c>
      <c r="H26" s="8">
        <f t="shared" ref="H26:J26" si="12">$E$26*15</f>
        <v>0</v>
      </c>
      <c r="I26" s="8">
        <f t="shared" si="12"/>
        <v>0</v>
      </c>
      <c r="J26" s="8">
        <f t="shared" si="12"/>
        <v>0</v>
      </c>
    </row>
    <row r="27" spans="1:10" ht="57" customHeight="1" x14ac:dyDescent="0.2">
      <c r="A27" s="22"/>
      <c r="B27" s="5" t="s">
        <v>104</v>
      </c>
      <c r="C27" s="5"/>
      <c r="D27" s="5"/>
      <c r="E27" s="5"/>
      <c r="F27" s="5"/>
      <c r="G27" s="10"/>
      <c r="H27" s="10"/>
      <c r="I27" s="10"/>
      <c r="J27" s="8">
        <v>20</v>
      </c>
    </row>
    <row r="28" spans="1:10" ht="59.25" customHeight="1" x14ac:dyDescent="0.2">
      <c r="A28" s="22"/>
      <c r="B28" s="5" t="s">
        <v>47</v>
      </c>
      <c r="C28" s="5"/>
      <c r="D28" s="5"/>
      <c r="E28" s="5"/>
      <c r="F28" s="5"/>
      <c r="G28" s="10"/>
      <c r="H28" s="10"/>
      <c r="I28" s="10"/>
      <c r="J28" s="8">
        <v>10</v>
      </c>
    </row>
    <row r="29" spans="1:10" ht="42.75" customHeight="1" x14ac:dyDescent="0.2">
      <c r="A29" s="22"/>
      <c r="B29" s="5" t="s">
        <v>2</v>
      </c>
      <c r="C29" s="5"/>
      <c r="D29" s="5"/>
      <c r="E29" s="5"/>
      <c r="F29" s="5"/>
      <c r="G29" s="10"/>
      <c r="H29" s="10"/>
      <c r="I29" s="10"/>
      <c r="J29" s="8">
        <v>10</v>
      </c>
    </row>
    <row r="30" spans="1:10" ht="66" customHeight="1" x14ac:dyDescent="0.2">
      <c r="A30" s="11" t="s">
        <v>90</v>
      </c>
      <c r="B30" s="5" t="s">
        <v>33</v>
      </c>
      <c r="C30" s="5"/>
      <c r="D30" s="5"/>
      <c r="E30" s="5"/>
      <c r="F30" s="5"/>
      <c r="G30" s="6">
        <v>15</v>
      </c>
      <c r="H30" s="8">
        <v>15</v>
      </c>
      <c r="I30" s="8">
        <v>15</v>
      </c>
      <c r="J30" s="8">
        <v>15</v>
      </c>
    </row>
    <row r="31" spans="1:10" ht="42" customHeight="1" x14ac:dyDescent="0.2">
      <c r="A31" s="22" t="s">
        <v>91</v>
      </c>
      <c r="B31" s="5" t="s">
        <v>106</v>
      </c>
      <c r="C31" s="5"/>
      <c r="D31" s="5"/>
      <c r="E31" s="5"/>
      <c r="F31" s="5"/>
      <c r="G31" s="10"/>
      <c r="H31" s="10"/>
      <c r="I31" s="10"/>
      <c r="J31" s="8">
        <v>30</v>
      </c>
    </row>
    <row r="32" spans="1:10" ht="45.75" customHeight="1" x14ac:dyDescent="0.2">
      <c r="A32" s="22"/>
      <c r="B32" s="5" t="s">
        <v>49</v>
      </c>
      <c r="C32" s="5"/>
      <c r="D32" s="5"/>
      <c r="E32" s="5"/>
      <c r="F32" s="5"/>
      <c r="G32" s="10"/>
      <c r="H32" s="10"/>
      <c r="I32" s="10"/>
      <c r="J32" s="8">
        <v>15</v>
      </c>
    </row>
    <row r="33" spans="1:10" ht="63" customHeight="1" x14ac:dyDescent="0.2">
      <c r="A33" s="22"/>
      <c r="B33" s="5" t="s">
        <v>48</v>
      </c>
      <c r="C33" s="5"/>
      <c r="D33" s="5"/>
      <c r="E33" s="5"/>
      <c r="F33" s="5"/>
      <c r="G33" s="10"/>
      <c r="H33" s="10"/>
      <c r="I33" s="10"/>
      <c r="J33" s="12">
        <v>15</v>
      </c>
    </row>
    <row r="34" spans="1:10" ht="60.75" customHeight="1" x14ac:dyDescent="0.2">
      <c r="A34" s="22"/>
      <c r="B34" s="5" t="s">
        <v>50</v>
      </c>
      <c r="C34" s="5"/>
      <c r="D34" s="5"/>
      <c r="E34" s="5"/>
      <c r="F34" s="5"/>
      <c r="G34" s="10"/>
      <c r="H34" s="10"/>
      <c r="I34" s="10"/>
      <c r="J34" s="8">
        <v>8</v>
      </c>
    </row>
    <row r="35" spans="1:10" ht="23.25" customHeight="1" x14ac:dyDescent="0.2">
      <c r="A35" s="22" t="s">
        <v>92</v>
      </c>
      <c r="B35" s="5" t="s">
        <v>51</v>
      </c>
      <c r="C35" s="5"/>
      <c r="D35" s="5"/>
      <c r="E35" s="5"/>
      <c r="F35" s="5"/>
      <c r="G35" s="6">
        <f>$E$35*100</f>
        <v>0</v>
      </c>
      <c r="H35" s="6">
        <f t="shared" ref="H35:J35" si="13">$E$35*100</f>
        <v>0</v>
      </c>
      <c r="I35" s="6">
        <f t="shared" si="13"/>
        <v>0</v>
      </c>
      <c r="J35" s="6">
        <f t="shared" si="13"/>
        <v>0</v>
      </c>
    </row>
    <row r="36" spans="1:10" ht="29.25" customHeight="1" x14ac:dyDescent="0.2">
      <c r="A36" s="22"/>
      <c r="B36" s="5" t="s">
        <v>53</v>
      </c>
      <c r="C36" s="5"/>
      <c r="D36" s="5"/>
      <c r="E36" s="5"/>
      <c r="F36" s="5"/>
      <c r="G36" s="6">
        <f>$E$36*60</f>
        <v>0</v>
      </c>
      <c r="H36" s="6">
        <f t="shared" ref="H36:J36" si="14">$E$36*60</f>
        <v>0</v>
      </c>
      <c r="I36" s="6">
        <f t="shared" si="14"/>
        <v>0</v>
      </c>
      <c r="J36" s="6">
        <f t="shared" si="14"/>
        <v>0</v>
      </c>
    </row>
    <row r="37" spans="1:10" ht="54.75" customHeight="1" x14ac:dyDescent="0.2">
      <c r="A37" s="22" t="s">
        <v>34</v>
      </c>
      <c r="B37" s="5" t="s">
        <v>63</v>
      </c>
      <c r="C37" s="5"/>
      <c r="D37" s="5"/>
      <c r="E37" s="5"/>
      <c r="F37" s="5"/>
      <c r="G37" s="8">
        <v>4</v>
      </c>
      <c r="H37" s="8">
        <v>6</v>
      </c>
      <c r="I37" s="8">
        <v>4</v>
      </c>
      <c r="J37" s="8">
        <v>6</v>
      </c>
    </row>
    <row r="38" spans="1:10" ht="54.75" customHeight="1" x14ac:dyDescent="0.2">
      <c r="A38" s="22"/>
      <c r="B38" s="5" t="s">
        <v>55</v>
      </c>
      <c r="C38" s="5"/>
      <c r="D38" s="5"/>
      <c r="E38" s="5"/>
      <c r="F38" s="5"/>
      <c r="G38" s="6" t="s">
        <v>56</v>
      </c>
      <c r="H38" s="8">
        <v>3</v>
      </c>
      <c r="I38" s="13" t="s">
        <v>56</v>
      </c>
      <c r="J38" s="7">
        <v>3</v>
      </c>
    </row>
    <row r="39" spans="1:10" ht="54.75" customHeight="1" x14ac:dyDescent="0.2">
      <c r="A39" s="22"/>
      <c r="B39" s="5" t="s">
        <v>65</v>
      </c>
      <c r="C39" s="5"/>
      <c r="D39" s="5"/>
      <c r="E39" s="5"/>
      <c r="F39" s="5"/>
      <c r="G39" s="8">
        <v>1</v>
      </c>
      <c r="H39" s="8">
        <v>2</v>
      </c>
      <c r="I39" s="6">
        <v>1</v>
      </c>
      <c r="J39" s="8">
        <v>2</v>
      </c>
    </row>
    <row r="40" spans="1:10" ht="54.75" customHeight="1" x14ac:dyDescent="0.2">
      <c r="A40" s="22"/>
      <c r="B40" s="5" t="s">
        <v>64</v>
      </c>
      <c r="C40" s="5"/>
      <c r="D40" s="5"/>
      <c r="E40" s="5"/>
      <c r="F40" s="5"/>
      <c r="G40" s="8">
        <v>1</v>
      </c>
      <c r="H40" s="8">
        <v>2</v>
      </c>
      <c r="I40" s="8">
        <v>1</v>
      </c>
      <c r="J40" s="8">
        <v>2</v>
      </c>
    </row>
    <row r="41" spans="1:10" ht="54.75" customHeight="1" x14ac:dyDescent="0.2">
      <c r="A41" s="22"/>
      <c r="B41" s="5" t="s">
        <v>66</v>
      </c>
      <c r="C41" s="5"/>
      <c r="D41" s="5"/>
      <c r="E41" s="5"/>
      <c r="F41" s="5"/>
      <c r="G41" s="8">
        <v>4</v>
      </c>
      <c r="H41" s="8">
        <v>8</v>
      </c>
      <c r="I41" s="8">
        <v>4</v>
      </c>
      <c r="J41" s="6">
        <v>8</v>
      </c>
    </row>
    <row r="42" spans="1:10" ht="54.75" customHeight="1" x14ac:dyDescent="0.2">
      <c r="A42" s="22"/>
      <c r="B42" s="5" t="s">
        <v>57</v>
      </c>
      <c r="C42" s="5"/>
      <c r="D42" s="5"/>
      <c r="E42" s="5"/>
      <c r="F42" s="5"/>
      <c r="G42" s="8">
        <v>2</v>
      </c>
      <c r="H42" s="8">
        <v>4</v>
      </c>
      <c r="I42" s="8">
        <v>2</v>
      </c>
      <c r="J42" s="8">
        <v>4</v>
      </c>
    </row>
    <row r="43" spans="1:10" ht="54.75" customHeight="1" x14ac:dyDescent="0.2">
      <c r="A43" s="22"/>
      <c r="B43" s="5" t="s">
        <v>67</v>
      </c>
      <c r="C43" s="5"/>
      <c r="D43" s="5"/>
      <c r="E43" s="5"/>
      <c r="F43" s="5"/>
      <c r="G43" s="10"/>
      <c r="H43" s="10"/>
      <c r="I43" s="10"/>
      <c r="J43" s="7">
        <v>8</v>
      </c>
    </row>
    <row r="44" spans="1:10" ht="54.75" customHeight="1" x14ac:dyDescent="0.2">
      <c r="A44" s="22"/>
      <c r="B44" s="5" t="s">
        <v>68</v>
      </c>
      <c r="C44" s="5"/>
      <c r="D44" s="5"/>
      <c r="E44" s="5"/>
      <c r="F44" s="5"/>
      <c r="G44" s="10"/>
      <c r="H44" s="10"/>
      <c r="I44" s="10"/>
      <c r="J44" s="12">
        <v>4</v>
      </c>
    </row>
    <row r="45" spans="1:10" ht="63" customHeight="1" x14ac:dyDescent="0.2">
      <c r="A45" s="11" t="s">
        <v>93</v>
      </c>
      <c r="B45" s="5" t="s">
        <v>98</v>
      </c>
      <c r="C45" s="5"/>
      <c r="D45" s="5"/>
      <c r="E45" s="5"/>
      <c r="F45" s="5"/>
      <c r="G45" s="6">
        <f>$E$45*15</f>
        <v>0</v>
      </c>
      <c r="H45" s="6">
        <f t="shared" ref="H45:J45" si="15">$E$45*15</f>
        <v>0</v>
      </c>
      <c r="I45" s="6">
        <f t="shared" si="15"/>
        <v>0</v>
      </c>
      <c r="J45" s="6">
        <f t="shared" si="15"/>
        <v>0</v>
      </c>
    </row>
    <row r="46" spans="1:10" ht="30.75" customHeight="1" x14ac:dyDescent="0.2">
      <c r="A46" s="20" t="s">
        <v>69</v>
      </c>
      <c r="B46" s="5" t="s">
        <v>60</v>
      </c>
      <c r="C46" s="5"/>
      <c r="D46" s="5"/>
      <c r="E46" s="5"/>
      <c r="F46" s="5"/>
      <c r="G46" s="8">
        <v>100</v>
      </c>
      <c r="H46" s="8">
        <v>100</v>
      </c>
      <c r="I46" s="8">
        <v>100</v>
      </c>
      <c r="J46" s="8">
        <v>100</v>
      </c>
    </row>
    <row r="47" spans="1:10" ht="30.75" customHeight="1" x14ac:dyDescent="0.2">
      <c r="A47" s="20"/>
      <c r="B47" s="5" t="s">
        <v>71</v>
      </c>
      <c r="C47" s="5"/>
      <c r="D47" s="5"/>
      <c r="E47" s="5"/>
      <c r="F47" s="5"/>
      <c r="G47" s="8">
        <v>100</v>
      </c>
      <c r="H47" s="8">
        <v>100</v>
      </c>
      <c r="I47" s="8">
        <v>100</v>
      </c>
      <c r="J47" s="8">
        <v>100</v>
      </c>
    </row>
    <row r="48" spans="1:10" ht="30.75" customHeight="1" x14ac:dyDescent="0.2">
      <c r="A48" s="20"/>
      <c r="B48" s="5" t="s">
        <v>61</v>
      </c>
      <c r="C48" s="5"/>
      <c r="D48" s="5"/>
      <c r="E48" s="5"/>
      <c r="F48" s="5"/>
      <c r="G48" s="8">
        <v>100</v>
      </c>
      <c r="H48" s="8">
        <v>100</v>
      </c>
      <c r="I48" s="8">
        <v>100</v>
      </c>
      <c r="J48" s="8">
        <v>100</v>
      </c>
    </row>
    <row r="49" spans="1:10" ht="30.75" customHeight="1" x14ac:dyDescent="0.2">
      <c r="A49" s="20"/>
      <c r="B49" s="5" t="s">
        <v>70</v>
      </c>
      <c r="C49" s="5"/>
      <c r="D49" s="5"/>
      <c r="E49" s="5"/>
      <c r="F49" s="5"/>
      <c r="G49" s="8">
        <v>50</v>
      </c>
      <c r="H49" s="8">
        <v>50</v>
      </c>
      <c r="I49" s="8">
        <v>50</v>
      </c>
      <c r="J49" s="6">
        <v>50</v>
      </c>
    </row>
    <row r="50" spans="1:10" ht="30.75" customHeight="1" x14ac:dyDescent="0.2">
      <c r="A50" s="20"/>
      <c r="B50" s="5" t="s">
        <v>62</v>
      </c>
      <c r="C50" s="5"/>
      <c r="D50" s="5"/>
      <c r="E50" s="5"/>
      <c r="F50" s="5"/>
      <c r="G50" s="8">
        <v>50</v>
      </c>
      <c r="H50" s="8">
        <v>50</v>
      </c>
      <c r="I50" s="8">
        <v>50</v>
      </c>
      <c r="J50" s="8">
        <v>50</v>
      </c>
    </row>
    <row r="51" spans="1:10" ht="156.75" customHeight="1" x14ac:dyDescent="0.2">
      <c r="A51" s="20"/>
      <c r="B51" s="5" t="s">
        <v>75</v>
      </c>
      <c r="C51" s="5"/>
      <c r="D51" s="5"/>
      <c r="E51" s="5"/>
      <c r="F51" s="5"/>
      <c r="G51" s="8">
        <v>40</v>
      </c>
      <c r="H51" s="8">
        <v>40</v>
      </c>
      <c r="I51" s="8">
        <v>40</v>
      </c>
      <c r="J51" s="8">
        <v>40</v>
      </c>
    </row>
    <row r="52" spans="1:10" ht="154.5" customHeight="1" x14ac:dyDescent="0.2">
      <c r="A52" s="20"/>
      <c r="B52" s="5" t="s">
        <v>76</v>
      </c>
      <c r="C52" s="5"/>
      <c r="D52" s="5"/>
      <c r="E52" s="5"/>
      <c r="F52" s="5"/>
      <c r="G52" s="8">
        <v>20</v>
      </c>
      <c r="H52" s="8">
        <v>20</v>
      </c>
      <c r="I52" s="8">
        <v>20</v>
      </c>
      <c r="J52" s="8">
        <v>20</v>
      </c>
    </row>
    <row r="53" spans="1:10" ht="129.75" customHeight="1" x14ac:dyDescent="0.2">
      <c r="A53" s="20"/>
      <c r="B53" s="5" t="s">
        <v>77</v>
      </c>
      <c r="C53" s="5"/>
      <c r="D53" s="5"/>
      <c r="E53" s="5"/>
      <c r="F53" s="5"/>
      <c r="G53" s="14"/>
      <c r="H53" s="14"/>
      <c r="I53" s="14"/>
      <c r="J53" s="8">
        <v>40</v>
      </c>
    </row>
    <row r="54" spans="1:10" ht="124.5" customHeight="1" x14ac:dyDescent="0.2">
      <c r="A54" s="20"/>
      <c r="B54" s="5" t="s">
        <v>101</v>
      </c>
      <c r="C54" s="5"/>
      <c r="D54" s="5"/>
      <c r="E54" s="5"/>
      <c r="F54" s="5"/>
      <c r="G54" s="14"/>
      <c r="H54" s="14"/>
      <c r="I54" s="14"/>
      <c r="J54" s="8">
        <v>20</v>
      </c>
    </row>
    <row r="55" spans="1:10" ht="186.75" customHeight="1" x14ac:dyDescent="0.2">
      <c r="A55" s="20"/>
      <c r="B55" s="5" t="s">
        <v>78</v>
      </c>
      <c r="C55" s="5"/>
      <c r="D55" s="5"/>
      <c r="E55" s="5"/>
      <c r="F55" s="5"/>
      <c r="G55" s="14"/>
      <c r="H55" s="14"/>
      <c r="I55" s="8">
        <v>20</v>
      </c>
      <c r="J55" s="14"/>
    </row>
  </sheetData>
  <mergeCells count="11">
    <mergeCell ref="A1:J1"/>
    <mergeCell ref="B2:B3"/>
    <mergeCell ref="C2:J2"/>
    <mergeCell ref="A4:A9"/>
    <mergeCell ref="A10:A11"/>
    <mergeCell ref="A2:A3"/>
    <mergeCell ref="A12:A29"/>
    <mergeCell ref="A31:A34"/>
    <mergeCell ref="A35:A36"/>
    <mergeCell ref="A37:A44"/>
    <mergeCell ref="A46:A55"/>
  </mergeCells>
  <pageMargins left="0.70866141732283472" right="0.70866141732283472" top="0.74803149606299213" bottom="0.74803149606299213" header="0.31496062992125984" footer="0.31496062992125984"/>
  <pageSetup paperSize="9" scale="65" fitToHeight="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Tablo</vt:lpstr>
      <vt:lpstr>Sayfa2</vt:lpstr>
      <vt:lpstr>Sayfa2!Yazdırma_Başlıkları</vt:lpstr>
      <vt:lpstr>Tablo!Yazdırma_Başlıkları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2023-05-10T06:03:40Z</dcterms:modified>
</cp:coreProperties>
</file>