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BELGELERİM\KALİTE\RİSK\"/>
    </mc:Choice>
  </mc:AlternateContent>
  <xr:revisionPtr revIDLastSave="0" documentId="13_ncr:1_{460F45C6-9DFF-4D48-9D35-BBED6DC770C8}" xr6:coauthVersionLast="47" xr6:coauthVersionMax="47" xr10:uidLastSave="{00000000-0000-0000-0000-000000000000}"/>
  <bookViews>
    <workbookView xWindow="-120" yWindow="-120" windowWidth="29040" windowHeight="15840" xr2:uid="{00000000-000D-0000-FFFF-FFFF00000000}"/>
  </bookViews>
  <sheets>
    <sheet name="RİSK" sheetId="2" r:id="rId1"/>
    <sheet name="Risk Analiz Modeli (Puanlama)" sheetId="3" r:id="rId2"/>
  </sheets>
  <definedNames>
    <definedName name="_xlnm.Print_Titles" localSheetId="0">RİSK!$1:$2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2" l="1"/>
  <c r="H32" i="2"/>
  <c r="H57" i="2"/>
  <c r="H54" i="2"/>
  <c r="H53" i="2"/>
  <c r="H50" i="2"/>
  <c r="H49" i="2"/>
  <c r="H48" i="2"/>
  <c r="H47" i="2"/>
  <c r="H46" i="2"/>
  <c r="H45" i="2"/>
  <c r="H44" i="2"/>
  <c r="H43" i="2"/>
  <c r="H42" i="2"/>
  <c r="H41" i="2"/>
  <c r="H31" i="2"/>
  <c r="H30" i="2"/>
  <c r="H29" i="2"/>
  <c r="H28" i="2"/>
  <c r="H27" i="2"/>
  <c r="H26" i="2"/>
  <c r="H25" i="2"/>
  <c r="H24" i="2"/>
  <c r="H23" i="2"/>
  <c r="H22" i="2"/>
  <c r="H21" i="2"/>
  <c r="H20" i="2"/>
  <c r="H19" i="2"/>
  <c r="H18" i="2"/>
  <c r="H17" i="2"/>
  <c r="H16" i="2"/>
  <c r="H15" i="2"/>
  <c r="H14" i="2"/>
  <c r="H13" i="2"/>
  <c r="H12" i="2"/>
  <c r="H11" i="2"/>
  <c r="H10" i="2"/>
  <c r="H9" i="2"/>
  <c r="H8" i="2"/>
  <c r="H7" i="2"/>
  <c r="H4" i="2"/>
  <c r="H3" i="2"/>
</calcChain>
</file>

<file path=xl/sharedStrings.xml><?xml version="1.0" encoding="utf-8"?>
<sst xmlns="http://schemas.openxmlformats.org/spreadsheetml/2006/main" count="329" uniqueCount="173">
  <si>
    <t>Sıra No</t>
  </si>
  <si>
    <t>Hizmetin Adı</t>
  </si>
  <si>
    <t>Hizmetin Tanımı</t>
  </si>
  <si>
    <t>Tespit Edilen Risk</t>
  </si>
  <si>
    <t xml:space="preserve">ETKİ </t>
  </si>
  <si>
    <t xml:space="preserve">OLASILIK </t>
  </si>
  <si>
    <t>Risk Puanı</t>
  </si>
  <si>
    <t>Risk Puanı (ORTALAMA)</t>
  </si>
  <si>
    <t>RİSK DÜZEYİ</t>
  </si>
  <si>
    <t>Burslar</t>
  </si>
  <si>
    <t>Yemek hizmetinden faydalanılmaması,
Başvuru yapan öğrencilerin değerledirilmesinde kriterlere uyulmaması</t>
  </si>
  <si>
    <t>ORTA</t>
  </si>
  <si>
    <t>ÇOK DÜŞÜK</t>
  </si>
  <si>
    <t>DÜŞÜK</t>
  </si>
  <si>
    <t>Beslenme Hizmetleri</t>
  </si>
  <si>
    <t>Yemeklerden yabancı cisim çıkması</t>
  </si>
  <si>
    <t>Gıda zehirlenmesi yaşanması</t>
  </si>
  <si>
    <t>YÜKSEK</t>
  </si>
  <si>
    <t>Ekonomik koşullar nedeniyle yemek hizmeti maliyetinin artması sonucu yemekhane hizmetlerinin aksaklığa uğraması</t>
  </si>
  <si>
    <t>Öğrenci Toplulukları Stant İşlemleri</t>
  </si>
  <si>
    <t>Etkinliklerin olası aksaklık sebebiyle iptalinin haber verilmemesi veya geç haber verilmesi, Sağlık Kültür ve Spor Daire Başkanlığı Öğrenci Toplulukları Yönergesine aykırı hareket etmeleri</t>
  </si>
  <si>
    <t>Öğrenci Topluluklarının Kurulması ve Feshi</t>
  </si>
  <si>
    <t>Sağlık Kültür ve Spor Daire Başkanlığı kontrolünde Öğrenci Toplulukları ve Kulüpleri Yönergesine aykırı kurulması,  Sağlık Kültür ve Spor Daire Başkanlığı bilgisi dışında kurulması ve fesih işleminin yapılması</t>
  </si>
  <si>
    <t>Bahar Şenliği ve Mezuniyet Törenleri</t>
  </si>
  <si>
    <t>Bahar Şenliği ve Mezuniyet Törenlerinin yapılması</t>
  </si>
  <si>
    <t>Güvenlik Problemi, Teknik aksaklık, Olumsuz hava şartları nedeniyle organizasyon iptali,</t>
  </si>
  <si>
    <t>Öğrenci Topluluk Temsilcisi Seçimi</t>
  </si>
  <si>
    <t>Öğrenci Topluluk Temsilcisi Seçimi işleminin yapılması</t>
  </si>
  <si>
    <t>Öğrenci topluluk  temsilcilsi seçimlerine zamanında katıllım olmaması, 
Öğrenci topluluk  temsilcilsi için aday başvurusu yapılmaması</t>
  </si>
  <si>
    <t>Personel Maaş ve ödemeleri</t>
  </si>
  <si>
    <t>Personele eksik veya fazla ödeme yapılması</t>
  </si>
  <si>
    <t>Gelen Evrak</t>
  </si>
  <si>
    <t>Elden gelen yazıların kayıt altına alınmaması, elektronik yazıların ilgili birime sevk edilmemesi</t>
  </si>
  <si>
    <t>Giden Evrak</t>
  </si>
  <si>
    <t>Elektronik yazıların ilgili kurum veya kuruluşların yanlış alt birimlerine sevk edilmesi</t>
  </si>
  <si>
    <t>Faaliyet Raporları</t>
  </si>
  <si>
    <t>Belirtilen sürede SGDB'na teslim edilmemesi</t>
  </si>
  <si>
    <t>Birimlerin İstatistikleri ve Başarı Oranları</t>
  </si>
  <si>
    <t>İstatistiklerin ve başarı oranlarınınn gerçeği yansıtmaması</t>
  </si>
  <si>
    <t>Oryantasyon Planları</t>
  </si>
  <si>
    <t>Faaliyetlerin tanımlanan zaman dilimleri içerisinde gerçekleştrilememesi</t>
  </si>
  <si>
    <t>Diğer Yazışmalar</t>
  </si>
  <si>
    <t>Günlü ve ivedi nitelikli yazışmaların zamanında yapılmaması</t>
  </si>
  <si>
    <t>Arşiv İşlemleri</t>
  </si>
  <si>
    <t>Birim Arşivi İşlemlerinin gerçekleştirilmesi</t>
  </si>
  <si>
    <t>Arşivleme işlemlerinin zamanında ve usulüne uygun yapılmaması</t>
  </si>
  <si>
    <t>Personel Yıllık İzin İşlemleri</t>
  </si>
  <si>
    <t>Birim Personelinin Yıllık ve Mazeret İzin İsteğinin Sonuçlandırılması</t>
  </si>
  <si>
    <t>Düzenli planlamanın yapılmaması</t>
  </si>
  <si>
    <t>Personel Ücretsiz İzin İşlemleri</t>
  </si>
  <si>
    <t>Birim Personelinin Ücretsiz İzin İsteğinin Sonuçlandırılması</t>
  </si>
  <si>
    <t>Ücretsiz İzin Talebinin 657 sayılı Devlet Memurları Kanununda belirtilen şartları kapsamaması</t>
  </si>
  <si>
    <t>Psikolojik Danışma ve Rehberlik Hizmetleri</t>
  </si>
  <si>
    <t>Psikolojik Danışma ve Rehberlik Hizmetlerinin sunulması</t>
  </si>
  <si>
    <t>Hasta mahremiyet gizliliğine özen gösterilmemesi</t>
  </si>
  <si>
    <t>Üniversitelerarası Spor Müsabakaları</t>
  </si>
  <si>
    <t>Müsabakalara katılımın olmaması 
Taleplerin zamanında gelmemesi</t>
  </si>
  <si>
    <t>Spor Turnuvaları Düzenlemek</t>
  </si>
  <si>
    <t>Etkinliklere katılımın olmaması, 
Sağlık personeli görevlendirlememesi,
Yeterli hakem görevlendirlememesi</t>
  </si>
  <si>
    <t>Memnuniyet Anketleri</t>
  </si>
  <si>
    <t>İç ve Dış Paydaş Anket Uygulamaları</t>
  </si>
  <si>
    <t>Yeterli katılımın sağlanaması sonucunda sağlıklı verilerin elde edilememesi</t>
  </si>
  <si>
    <t>Salon ve Tesislerin Kullanımı</t>
  </si>
  <si>
    <t xml:space="preserve">Konferans ve Spor Salonlarının Kullanımı </t>
  </si>
  <si>
    <t>Personel eksikliği,
Teknik arızalar,
Yeterli katılımcının sağlanaması</t>
  </si>
  <si>
    <t>Yarışmalar ve Kurslar</t>
  </si>
  <si>
    <t>Üniversitemiz Personel öğrencilerine yönelik yarışma ve kursların düzenlenmesi</t>
  </si>
  <si>
    <t>Yeterli talebin olmaması
Kurslar için eğitici bulunamaması</t>
  </si>
  <si>
    <t>Engelli Kullanıcı Hizmetleri</t>
  </si>
  <si>
    <t>Hizmet binası, pesonel ve kaynakların engelli vatandaşlara hizmet verecek nitelikte olmaması</t>
  </si>
  <si>
    <t>İdareye Yapılan İhale Şikayet Başvurusu</t>
  </si>
  <si>
    <t>İtirazlarda hizmet standartlarında belirtilen sürelere dikkat edilmemesi</t>
  </si>
  <si>
    <t>Kesin teminat iade işleri</t>
  </si>
  <si>
    <t>İade işlemi sırasında vergi borcu sorgusu tarihinin 15 günden fazla olması ve hizmet ile yapım işlerinde SGK İlişiksizlik Belgesinin yükleniciler tarafından temin edilememesi.</t>
  </si>
  <si>
    <t>İş Deneyim Belgesi Verilmesi</t>
  </si>
  <si>
    <t>Firmanın başvurusuna zamanında cevap verilememesi</t>
  </si>
  <si>
    <t>Ön Mali Kontrol İşlemleri</t>
  </si>
  <si>
    <t>İlgili görüş değerlendirmeye alınmadan sözleşme yapılması</t>
  </si>
  <si>
    <t>Taşınır İşlemleri</t>
  </si>
  <si>
    <t>Sistemden yapılan işlem ile fiili işlemin uyumlu olmaması</t>
  </si>
  <si>
    <t>Kısmi Zamanlı Öğrenci Çalıştırma</t>
  </si>
  <si>
    <t>Üniversitemiz birimlerinde Kısmi Zamanlı Öğrenci çalıştırılması</t>
  </si>
  <si>
    <t>Kısmi Zamanlı olarak çalıştırılacak  öğrencilerin ders programının çalışma zamanı ile çakışması</t>
  </si>
  <si>
    <t>Sürekli Görev Yolluğu Ödemesi 
(Nakil Gelen Personel )</t>
  </si>
  <si>
    <t>Yollukta yanlış beyanda bulunulması</t>
  </si>
  <si>
    <t>Piyasa Fiyat Araştırması</t>
  </si>
  <si>
    <t>Alınacak mal ve hizmetin niteliklerinin tam olarak ifade edilmemesi sonucu gerçekçi olmayan maliyet tespiti yapılması</t>
  </si>
  <si>
    <t>İhale İlanı</t>
  </si>
  <si>
    <t>Eşik değer ile ihale ilan süresi ve yönteminin uyuşmaması</t>
  </si>
  <si>
    <t>İhalenin Sonuçlandırılması</t>
  </si>
  <si>
    <t>Teknik şartname kriterlerine uyulmaması</t>
  </si>
  <si>
    <t>Teminat Mektuplarının İadesi</t>
  </si>
  <si>
    <t>İadenin belirtilen sürede yapılmaması</t>
  </si>
  <si>
    <t>Hakediş Ödemeleri</t>
  </si>
  <si>
    <t>Şartnamede belirtilen hususların gerçekleşmediği halde ödeme yapılması</t>
  </si>
  <si>
    <t>Muayene Kabulü</t>
  </si>
  <si>
    <t>Alınacak mal veya hizmetin teknik şartnamaye
uygun olarak teslim alınması</t>
  </si>
  <si>
    <t>Teknik şartnameye uygun olmayan mal veya hizmetin kabulünün yapılması</t>
  </si>
  <si>
    <t>Kiralama İşlemleri</t>
  </si>
  <si>
    <t>Taşınmazların kiraya verilmesi esnasında herhangi bir taahhütnamenin yapılmaması sonucu taşınmazın zarar görmesi, müstecirlerden zamanında kiraların tahsil edilememesi</t>
  </si>
  <si>
    <t>Satın Alma İşlemleri (DMO Alımları)</t>
  </si>
  <si>
    <t>Mal, Malzeme Alımları</t>
  </si>
  <si>
    <t>İhtiyaca uygun mal ve malzeme alınmaması</t>
  </si>
  <si>
    <t>İhtiyaç duyulan mal/malzeme ile temin edilen mal/malzemenin uygun olmaması</t>
  </si>
  <si>
    <t>Hizmet alımı sonrası gerçekleşen hizmetin talep edilen hizmetle uyumlu olmaması</t>
  </si>
  <si>
    <t>Ödemeler ve mali incelemeler</t>
  </si>
  <si>
    <t>Alınan mal veya hizmet ile muhasebe işlemlerinin uyumlu olmaması</t>
  </si>
  <si>
    <t>Tahakkuk</t>
  </si>
  <si>
    <t>Maaş değişikliklerinin bildirilmesi</t>
  </si>
  <si>
    <t>Belirlenen zaman içerisinde bildirimlerin yapılmaması</t>
  </si>
  <si>
    <t>Başvuruda bulunan kişinin yanlış beyanda bulunması</t>
  </si>
  <si>
    <t>Yurtiçi ve Yurtdışı Sürekli Görev Yolluğu Bildirimi</t>
  </si>
  <si>
    <t>RİSK ANALİZ MODELİ</t>
  </si>
  <si>
    <t>ETKİ</t>
  </si>
  <si>
    <t xml:space="preserve">DÜŞÜK  </t>
  </si>
  <si>
    <t>(1-9 puan)</t>
  </si>
  <si>
    <t>Bu faaliyet veya süreçte yaşanacak sorunların etkisi kurum açısından çok kritik değildir. Dönem dönem kontrol edilmesi yeterlidir.</t>
  </si>
  <si>
    <t>Çok Düşük (1)</t>
  </si>
  <si>
    <t>Düşük
(2)</t>
  </si>
  <si>
    <t>Orta 
(3)</t>
  </si>
  <si>
    <t>Yüksek 
(4)</t>
  </si>
  <si>
    <t>Çok Yüksek (5)</t>
  </si>
  <si>
    <t>(10-18
puan)</t>
  </si>
  <si>
    <t>Bu faaliyet veya süreçte yaşanacak sorunlar mali ve itibar kayıplarına neden
olur. Söz konusu denetim alanı, iç denetim planında mutlaka yer almalıdır.</t>
  </si>
  <si>
    <t>OLASILIK</t>
  </si>
  <si>
    <t>(19-25
puan)</t>
  </si>
  <si>
    <t>Bu faaliyet veya süreçte yaşanacak herhangi bir aksama, ciddi mali ve itibar
kayıplarına neden olur. Söz konusu denetim alanı, iç denetim programına
öncelikli olarak alınması gerekir.</t>
  </si>
  <si>
    <t>Düşük (2)</t>
  </si>
  <si>
    <t>Yüksek (4)</t>
  </si>
  <si>
    <t>*</t>
  </si>
  <si>
    <t>Makro risk analizinde kullanılan yöntem ile denetim görevleri sırasında kullanılan mikro risk analizi yöntemi arasında tutarlılığı sağlayabilmek açısından; hem makro risk analizinde hem de mikro risk analizinde, bu risk analizi modeli kullanılır. İç denetim yönergelerinde tanımlanmak şartıyla, düşük/orta/yüksek için farklı puan aralıkları belirlenebilir. Örneğin, yüksek öncelikli için; 19-25 aralığı değil, 17-25 aralığı belirlenebilir. 
Denetim alanında yer alan her bir faaliyet veya sürecin, denetim alanı içindeki ağırlığı yüzde olarak belirlenir. Sonrasında her bir faaliyet veya süreç için, risk faktörleri göz önünde bulundurularak, aşağıdaki puanlama modelinde etki ve olasılık değerlerinin kesiştiği hücrede bulunan risk puanları alınır. Denetim alanı içerisinde yer alan bu faaliyet/süreçlerin ağırlıklı aritmetik ortalaması alınarak söz konusu denetim alanının genel risk düzeyi (önceliği) belirlenir</t>
  </si>
  <si>
    <t>Satın alma, bağış, yardım veya devir şeklinde ambara giren taşınırların giriş kaydına esas teşkil eden taşınır işlem fişinin düzenlenmemesi ya da eksik ve hatalı düzenlenmesi</t>
  </si>
  <si>
    <t>Taşınırların giriş kaydına esas olmak üzere düzenlenen taşınır işlem fişlerinin muhasebe birimine gönderilmemesi sonucunda muhasebe birimiyle
mutabakatın sağlanamaması</t>
  </si>
  <si>
    <t>Dayanıklı taşınırların personele zimmet fişi düzenlenmeden verilmesi sonucu malzemelerin istenilen zamanda bulunamaması</t>
  </si>
  <si>
    <t>Ambarda ve ortak kullanım alanlarında bulunan taşınırların sayımlarının yapılmaması nedeniyle doğru envanter kayıtlarının oluşturulamaması ve kayıtlı malzemelerin bulunamaması</t>
  </si>
  <si>
    <t>Taşınır kayıt  yetkilisinin sorumluluğunda bulunan ambarları devir ve teslim etmeden görevden ayrılması sonucu kayıp ve kaçağın oluşması</t>
  </si>
  <si>
    <t>Ambarda bulunan taşınırların çalınması, yıpranması, bozulması, yangın, sel/doğal afet ve benzeri tehlikelere karşı korunması için gerekli önlemlerin alınmaması sonucu hizmetin aksaması</t>
  </si>
  <si>
    <t>Devir nedeniyle ambardan çıkarılan ya da kullanılamaz hale gelmesi nedeniyle hurdaya ayrılan taşınırlarla ambarda muhafaza sırasında kaybolan veya çalınan taşınırların çıkış kaydına esas teşkil eden taşınır işlem fişlerinin düzenlenmemesi sonucu kayıt bilgilerine ulaşılamaması</t>
  </si>
  <si>
    <t>İdarenin elinde bulunan kullanılabilir durumda ve kullanımı ekonomik olan dayanıklı taşınırların hurdaya ayrılmak suretiyle çıkış işleminin yapılması sonucu
kamu zararı oluşması</t>
  </si>
  <si>
    <t>Taşınırların muhafazası, giriş, çıkış, zimmet, tüketime verme, hurdaya ayırma  ve devir işlemleri.</t>
  </si>
  <si>
    <t>KARAMANOĞLU MEHMETBEY ÜNİVERSİTESİ
 SAĞLIK, KÜLTÜR VE SPOR DAİRE BAŞKANLIĞI RİSK TESPİT VE ONAYLAMA ÇİZELGESİ</t>
  </si>
  <si>
    <t>İhtiyaç sahibi öğrencilere yemek bursu verilmesi</t>
  </si>
  <si>
    <t>Öğrencilere yemek hizmetinin verilmesi</t>
  </si>
  <si>
    <r>
      <rPr>
        <sz val="12"/>
        <rFont val="Times New Roman"/>
        <family val="1"/>
        <charset val="162"/>
      </rPr>
      <t>Öğrenci topluluklarının yapacağı etkinlikleri ve
stant faaliyetleri işlemlerini ve kontrolünü yapmak</t>
    </r>
  </si>
  <si>
    <t>Öğrenci topluluklarının yönerge hükümlerine göre kurulması ve işleyişinin sağlanması</t>
  </si>
  <si>
    <t>Personelin Mali Hakları</t>
  </si>
  <si>
    <t>Başkanlığımıza diğer kurum, kuruluş, firma ve şahıslardan gelen yazılar.</t>
  </si>
  <si>
    <t>Başkanlığımızdan diğer kurum, kuruluş, firma ve şahıslardan giden yazılar.</t>
  </si>
  <si>
    <t>Birimin gerçekleştirdiği ve gerçekleştireceği işlerin tespit edilmesi</t>
  </si>
  <si>
    <t>Birimlerin başarı oranlarının Yükseköğretim Kurumuna bildirilmesi</t>
  </si>
  <si>
    <t>Birimlerin yıl içinde yapacağı faaliyetlerin tanımlanması</t>
  </si>
  <si>
    <t>Mevzuat ve yönetmelikte yer almayan konularla ilgili yapılması gereken iş ve işlemler</t>
  </si>
  <si>
    <t>Üniversite Sporları Federasyonu tarafından düzenlenen spor müsabakaları</t>
  </si>
  <si>
    <t>Spor Etkinlikleri kapsamında birimler ve okullararası spor turnuvaları</t>
  </si>
  <si>
    <t>Engelli kullanıcılarımızın ihtiyacı olan araştırma ve eğitim-öğretim konularında  yardımcı olmak</t>
  </si>
  <si>
    <t>İdare tarafından yapılan ihalelere itiraz başvurusunun değerlendirilmesi</t>
  </si>
  <si>
    <t>Kesin hesabı biten işlerde sözleşme aşamasında idareye yatırılan kesin teminatın yükleniciye iade edilmesi işi</t>
  </si>
  <si>
    <t>Tahhüdün yerine getirilmesinden sonra yükleniciye yaptığı işe ait iş bitirme belgesinin verilmesi.</t>
  </si>
  <si>
    <t>İhale işlerinde taahhüt evrakı ve Sözleşme Tasarılarının, ilgili mevzuatlar çerçevesinde kontrolünün yapılarak görüş yazısının düzenlenmesi</t>
  </si>
  <si>
    <t>Sürekli Görev Yolluğu Ödemesi  (Nakil  Gelen Personel)</t>
  </si>
  <si>
    <t>Alınacak mal veya hizmetin maliyetinin hesaplanması ve yaklaşık maliyetinin çıkarılması</t>
  </si>
  <si>
    <r>
      <rPr>
        <sz val="12"/>
        <rFont val="Times New Roman"/>
        <family val="1"/>
        <charset val="162"/>
      </rPr>
      <t>Alınacak mal veya hizmetin özelliklerinin,
miktarının, ödeme şartlarının, teslim şartlarının firmalara duyurulması</t>
    </r>
  </si>
  <si>
    <t>Alınacak mal veya hizmete ilişkin ekonomik açıdan en avantajlı teklif sahibinin belirtilmesi</t>
  </si>
  <si>
    <t>İhaleye katılmak için firmalar tarafından verilen teminatların firmalara iadesi</t>
  </si>
  <si>
    <t>Şartnamede belirtilen hususlar doğrultusunda firmalara ödeme yapılması</t>
  </si>
  <si>
    <t>Hazine taşınmazlarının kiraya verilmesi</t>
  </si>
  <si>
    <t>Doğrudan temin yöntemi ile Mal ve Malzeme alımı</t>
  </si>
  <si>
    <t>Doğrudan temin yöntemi ile Hizmet alımı</t>
  </si>
  <si>
    <t>Mevzuata uygun alımların yapılarak evrakların Muhasebe birimine teslimi</t>
  </si>
  <si>
    <t>SGK Kesenek bilgilerinin gönderilmesi</t>
  </si>
  <si>
    <t>Aile yardımı ve aile bildirimi işlemlerinin sonuçlandırılması</t>
  </si>
  <si>
    <t>Yurtiçi/Yurtdışı Sürekli Görev Yolluğu İşlemlerinin Sonuçlandırılması</t>
  </si>
  <si>
    <t>Satınalma İşlemleri ( Doğrudan Temin Alımları)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</si>
</sst>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1" x14ac:knownFonts="1">
    <font>
      <sz val="11"/>
      <color theme="1"/>
      <name val="Calibri"/>
      <family val="2"/>
      <scheme val="minor"/>
    </font>
    <font>
      <sz val="10"/>
      <color rgb="FF000000"/>
      <name val="Times New Roman"/>
      <family val="1"/>
      <charset val="162"/>
    </font>
    <font>
      <sz val="12"/>
      <color rgb="FF000000"/>
      <name val="Times New Roman"/>
      <family val="1"/>
      <charset val="162"/>
    </font>
    <font>
      <sz val="12"/>
      <color rgb="FF000000"/>
      <name val="Arial"/>
      <family val="2"/>
      <charset val="162"/>
    </font>
    <font>
      <sz val="14"/>
      <color rgb="FF000000"/>
      <name val="Times New Roman"/>
      <family val="1"/>
      <charset val="162"/>
    </font>
    <font>
      <b/>
      <sz val="11"/>
      <color theme="0" tint="-4.9989318521683403E-2"/>
      <name val="Times New Roman"/>
      <family val="1"/>
      <charset val="162"/>
    </font>
    <font>
      <b/>
      <sz val="11"/>
      <color theme="1"/>
      <name val="Times New Roman"/>
      <family val="1"/>
      <charset val="162"/>
    </font>
    <font>
      <sz val="11"/>
      <color theme="1"/>
      <name val="Times New Roman"/>
      <family val="1"/>
      <charset val="162"/>
    </font>
    <font>
      <b/>
      <sz val="14"/>
      <color rgb="FF000000"/>
      <name val="Times New Roman"/>
      <family val="1"/>
      <charset val="162"/>
    </font>
    <font>
      <b/>
      <sz val="12"/>
      <name val="Times New Roman"/>
      <family val="1"/>
      <charset val="162"/>
    </font>
    <font>
      <sz val="12"/>
      <name val="Times New Roman"/>
      <family val="1"/>
      <charset val="162"/>
    </font>
  </fonts>
  <fills count="7">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51">
    <xf numFmtId="0" fontId="0" fillId="0" borderId="0" xfId="0"/>
    <xf numFmtId="0" fontId="1" fillId="0" borderId="0" xfId="1" applyAlignment="1">
      <alignment horizontal="left" vertical="top"/>
    </xf>
    <xf numFmtId="0" fontId="2" fillId="0" borderId="0" xfId="1" applyFont="1" applyAlignment="1">
      <alignment horizontal="center" vertical="top"/>
    </xf>
    <xf numFmtId="0" fontId="2" fillId="0" borderId="1" xfId="1" applyFont="1" applyBorder="1" applyAlignment="1">
      <alignment horizontal="left" vertical="center" wrapText="1"/>
    </xf>
    <xf numFmtId="0" fontId="3" fillId="0" borderId="0" xfId="1" applyFont="1" applyAlignment="1">
      <alignment horizontal="center" vertical="center"/>
    </xf>
    <xf numFmtId="0" fontId="2" fillId="0" borderId="0" xfId="1" applyFont="1" applyAlignment="1">
      <alignment horizontal="left" vertical="top"/>
    </xf>
    <xf numFmtId="0" fontId="4" fillId="0" borderId="0" xfId="1" applyFont="1" applyAlignment="1">
      <alignment horizontal="left" vertical="top"/>
    </xf>
    <xf numFmtId="0" fontId="4" fillId="0" borderId="0" xfId="1" applyFont="1" applyAlignment="1">
      <alignment horizontal="center" vertical="top"/>
    </xf>
    <xf numFmtId="3" fontId="4" fillId="0" borderId="0" xfId="1" applyNumberFormat="1" applyFont="1" applyAlignment="1">
      <alignment horizontal="center" vertical="center" wrapText="1"/>
    </xf>
    <xf numFmtId="0" fontId="1" fillId="0" borderId="0" xfId="1" applyAlignment="1">
      <alignment horizontal="left" vertical="center"/>
    </xf>
    <xf numFmtId="0" fontId="0" fillId="3" borderId="1" xfId="0" applyFill="1" applyBorder="1" applyAlignment="1">
      <alignment vertical="center" wrapText="1"/>
    </xf>
    <xf numFmtId="0" fontId="0" fillId="0" borderId="1" xfId="0" applyBorder="1" applyAlignment="1">
      <alignmen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0" borderId="0" xfId="0" applyAlignment="1">
      <alignment horizontal="center" vertical="top"/>
    </xf>
    <xf numFmtId="3" fontId="4" fillId="4" borderId="1" xfId="1" applyNumberFormat="1" applyFont="1" applyFill="1" applyBorder="1" applyAlignment="1">
      <alignment horizontal="center" vertical="center" wrapText="1"/>
    </xf>
    <xf numFmtId="3" fontId="4" fillId="6" borderId="1" xfId="1" applyNumberFormat="1" applyFont="1" applyFill="1" applyBorder="1" applyAlignment="1">
      <alignment horizontal="center" vertical="center" wrapText="1"/>
    </xf>
    <xf numFmtId="3" fontId="4" fillId="6" borderId="1" xfId="1" applyNumberFormat="1" applyFont="1" applyFill="1" applyBorder="1" applyAlignment="1">
      <alignment horizontal="center" vertical="center"/>
    </xf>
    <xf numFmtId="0" fontId="9" fillId="0" borderId="1" xfId="1" applyFont="1" applyBorder="1" applyAlignment="1">
      <alignment horizontal="center" vertical="center" textRotation="90" wrapText="1"/>
    </xf>
    <xf numFmtId="0" fontId="9" fillId="0" borderId="1" xfId="1" applyFont="1" applyBorder="1" applyAlignment="1">
      <alignment horizontal="center" vertical="center" wrapText="1"/>
    </xf>
    <xf numFmtId="0" fontId="2" fillId="0" borderId="1" xfId="1" applyFont="1" applyBorder="1" applyAlignment="1">
      <alignment horizontal="center" vertical="center"/>
    </xf>
    <xf numFmtId="0" fontId="10" fillId="0" borderId="1" xfId="1" applyFont="1" applyBorder="1" applyAlignment="1">
      <alignment horizontal="left" vertical="center" wrapText="1"/>
    </xf>
    <xf numFmtId="0" fontId="10" fillId="0" borderId="1" xfId="1" applyFont="1" applyBorder="1" applyAlignment="1">
      <alignment horizontal="justify" vertical="center" wrapText="1"/>
    </xf>
    <xf numFmtId="3" fontId="10" fillId="4" borderId="1" xfId="1" applyNumberFormat="1" applyFont="1" applyFill="1" applyBorder="1" applyAlignment="1">
      <alignment horizontal="center" vertical="center" wrapText="1"/>
    </xf>
    <xf numFmtId="0" fontId="10" fillId="6" borderId="1" xfId="1" applyFont="1" applyFill="1" applyBorder="1" applyAlignment="1">
      <alignment horizontal="center" vertical="center" wrapText="1"/>
    </xf>
    <xf numFmtId="3" fontId="10" fillId="5" borderId="1" xfId="1" applyNumberFormat="1" applyFont="1" applyFill="1" applyBorder="1" applyAlignment="1">
      <alignment horizontal="center" vertical="center" wrapText="1"/>
    </xf>
    <xf numFmtId="3" fontId="10" fillId="6" borderId="1" xfId="1" applyNumberFormat="1" applyFont="1" applyFill="1" applyBorder="1" applyAlignment="1">
      <alignment horizontal="center" vertical="center" wrapText="1"/>
    </xf>
    <xf numFmtId="3" fontId="4" fillId="6" borderId="1" xfId="1" applyNumberFormat="1" applyFont="1" applyFill="1" applyBorder="1" applyAlignment="1">
      <alignment horizontal="center" vertical="center"/>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0" borderId="1" xfId="1" applyFont="1" applyBorder="1" applyAlignment="1">
      <alignment horizontal="center" vertical="center" wrapText="1"/>
    </xf>
    <xf numFmtId="0" fontId="10" fillId="0" borderId="1" xfId="1" applyFont="1" applyBorder="1" applyAlignment="1">
      <alignment horizontal="left" vertical="center" wrapText="1"/>
    </xf>
    <xf numFmtId="0" fontId="2" fillId="0" borderId="1" xfId="1" applyFont="1" applyBorder="1" applyAlignment="1">
      <alignment horizontal="center"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4" fillId="6" borderId="1" xfId="1" applyFont="1" applyFill="1" applyBorder="1" applyAlignment="1">
      <alignment horizontal="center" vertical="center" wrapText="1"/>
    </xf>
    <xf numFmtId="0" fontId="2" fillId="0" borderId="2" xfId="1" applyFont="1" applyBorder="1" applyAlignment="1">
      <alignment horizontal="center" vertical="center"/>
    </xf>
    <xf numFmtId="0" fontId="2" fillId="0" borderId="4" xfId="1" applyFont="1" applyBorder="1" applyAlignment="1">
      <alignment horizontal="center" vertical="center"/>
    </xf>
    <xf numFmtId="3" fontId="4" fillId="6" borderId="2" xfId="1" applyNumberFormat="1" applyFont="1" applyFill="1" applyBorder="1" applyAlignment="1">
      <alignment horizontal="center" vertical="center"/>
    </xf>
    <xf numFmtId="3" fontId="4" fillId="6" borderId="4" xfId="1" applyNumberFormat="1" applyFont="1" applyFill="1" applyBorder="1" applyAlignment="1">
      <alignment horizontal="center" vertical="center"/>
    </xf>
    <xf numFmtId="164" fontId="4" fillId="6" borderId="1"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0" fillId="0" borderId="0" xfId="0" applyAlignment="1">
      <alignment horizontal="left" vertical="top" wrapText="1"/>
    </xf>
    <xf numFmtId="3" fontId="4" fillId="4" borderId="1" xfId="1" applyNumberFormat="1" applyFont="1" applyFill="1" applyBorder="1" applyAlignment="1">
      <alignment horizontal="center" vertical="center"/>
    </xf>
  </cellXfs>
  <cellStyles count="2">
    <cellStyle name="Normal" xfId="0" builtinId="0"/>
    <cellStyle name="Normal 2 2" xfId="1" xr:uid="{E64A8BA6-734E-4B1E-8473-EA27F4BCD225}"/>
  </cellStyles>
  <dxfs count="5">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C74B-7BE4-4079-B75F-A71064BD5A8E}">
  <dimension ref="A1:I57"/>
  <sheetViews>
    <sheetView tabSelected="1" topLeftCell="A36" zoomScale="70" zoomScaleNormal="70" workbookViewId="0">
      <selection activeCell="G36" sqref="G36"/>
    </sheetView>
  </sheetViews>
  <sheetFormatPr defaultRowHeight="18.75" x14ac:dyDescent="0.25"/>
  <cols>
    <col min="1" max="1" width="9.140625" style="4"/>
    <col min="2" max="2" width="45.42578125" style="5" customWidth="1"/>
    <col min="3" max="3" width="44.42578125" style="6" customWidth="1"/>
    <col min="4" max="4" width="85.7109375" style="6" customWidth="1"/>
    <col min="5" max="5" width="22.42578125" style="7" customWidth="1"/>
    <col min="6" max="6" width="23.5703125" style="6" customWidth="1"/>
    <col min="7" max="8" width="40.7109375" style="8" customWidth="1"/>
    <col min="9" max="9" width="22" style="9" customWidth="1"/>
    <col min="10" max="10" width="18.140625" style="1" customWidth="1"/>
    <col min="11" max="16384" width="9.140625" style="1"/>
  </cols>
  <sheetData>
    <row r="1" spans="1:9" ht="93" customHeight="1" x14ac:dyDescent="0.25">
      <c r="A1" s="38" t="s">
        <v>140</v>
      </c>
      <c r="B1" s="39"/>
      <c r="C1" s="39"/>
      <c r="D1" s="39"/>
      <c r="E1" s="39"/>
      <c r="F1" s="39"/>
      <c r="G1" s="39"/>
      <c r="H1" s="39"/>
      <c r="I1" s="39"/>
    </row>
    <row r="2" spans="1:9" s="2" customFormat="1" ht="55.5" customHeight="1" x14ac:dyDescent="0.25">
      <c r="A2" s="22" t="s">
        <v>0</v>
      </c>
      <c r="B2" s="23" t="s">
        <v>1</v>
      </c>
      <c r="C2" s="23" t="s">
        <v>2</v>
      </c>
      <c r="D2" s="23" t="s">
        <v>3</v>
      </c>
      <c r="E2" s="23" t="s">
        <v>4</v>
      </c>
      <c r="F2" s="23" t="s">
        <v>5</v>
      </c>
      <c r="G2" s="23" t="s">
        <v>6</v>
      </c>
      <c r="H2" s="23" t="s">
        <v>7</v>
      </c>
      <c r="I2" s="23" t="s">
        <v>8</v>
      </c>
    </row>
    <row r="3" spans="1:9" ht="31.5" x14ac:dyDescent="0.25">
      <c r="A3" s="24">
        <v>1</v>
      </c>
      <c r="B3" s="25" t="s">
        <v>9</v>
      </c>
      <c r="C3" s="25" t="s">
        <v>141</v>
      </c>
      <c r="D3" s="26" t="s">
        <v>10</v>
      </c>
      <c r="E3" s="27" t="s">
        <v>11</v>
      </c>
      <c r="F3" s="28" t="s">
        <v>12</v>
      </c>
      <c r="G3" s="20">
        <v>6</v>
      </c>
      <c r="H3" s="21">
        <f>G3</f>
        <v>6</v>
      </c>
      <c r="I3" s="21" t="s">
        <v>13</v>
      </c>
    </row>
    <row r="4" spans="1:9" x14ac:dyDescent="0.25">
      <c r="A4" s="37">
        <v>2</v>
      </c>
      <c r="B4" s="36" t="s">
        <v>14</v>
      </c>
      <c r="C4" s="35" t="s">
        <v>142</v>
      </c>
      <c r="D4" s="26" t="s">
        <v>15</v>
      </c>
      <c r="E4" s="27" t="s">
        <v>11</v>
      </c>
      <c r="F4" s="28" t="s">
        <v>13</v>
      </c>
      <c r="G4" s="20">
        <v>9</v>
      </c>
      <c r="H4" s="40">
        <f>(G4+G5+G6)/3</f>
        <v>8</v>
      </c>
      <c r="I4" s="40" t="s">
        <v>13</v>
      </c>
    </row>
    <row r="5" spans="1:9" x14ac:dyDescent="0.25">
      <c r="A5" s="37"/>
      <c r="B5" s="36"/>
      <c r="C5" s="35"/>
      <c r="D5" s="26" t="s">
        <v>16</v>
      </c>
      <c r="E5" s="29" t="s">
        <v>17</v>
      </c>
      <c r="F5" s="28" t="s">
        <v>13</v>
      </c>
      <c r="G5" s="19">
        <v>10</v>
      </c>
      <c r="H5" s="40"/>
      <c r="I5" s="40"/>
    </row>
    <row r="6" spans="1:9" ht="31.5" x14ac:dyDescent="0.25">
      <c r="A6" s="37"/>
      <c r="B6" s="36"/>
      <c r="C6" s="35"/>
      <c r="D6" s="26" t="s">
        <v>18</v>
      </c>
      <c r="E6" s="30" t="s">
        <v>13</v>
      </c>
      <c r="F6" s="28" t="s">
        <v>13</v>
      </c>
      <c r="G6" s="20">
        <v>5</v>
      </c>
      <c r="H6" s="40"/>
      <c r="I6" s="40"/>
    </row>
    <row r="7" spans="1:9" ht="47.25" x14ac:dyDescent="0.25">
      <c r="A7" s="24">
        <v>3</v>
      </c>
      <c r="B7" s="25" t="s">
        <v>19</v>
      </c>
      <c r="C7" s="3" t="s">
        <v>143</v>
      </c>
      <c r="D7" s="26" t="s">
        <v>20</v>
      </c>
      <c r="E7" s="27" t="s">
        <v>11</v>
      </c>
      <c r="F7" s="28" t="s">
        <v>13</v>
      </c>
      <c r="G7" s="20">
        <v>8</v>
      </c>
      <c r="H7" s="21">
        <f>G7</f>
        <v>8</v>
      </c>
      <c r="I7" s="21" t="s">
        <v>13</v>
      </c>
    </row>
    <row r="8" spans="1:9" ht="47.25" x14ac:dyDescent="0.25">
      <c r="A8" s="24">
        <v>4</v>
      </c>
      <c r="B8" s="25" t="s">
        <v>21</v>
      </c>
      <c r="C8" s="25" t="s">
        <v>144</v>
      </c>
      <c r="D8" s="26" t="s">
        <v>22</v>
      </c>
      <c r="E8" s="27" t="s">
        <v>11</v>
      </c>
      <c r="F8" s="28" t="s">
        <v>12</v>
      </c>
      <c r="G8" s="20">
        <v>6</v>
      </c>
      <c r="H8" s="21">
        <f t="shared" ref="H8:H53" si="0">G8</f>
        <v>6</v>
      </c>
      <c r="I8" s="21" t="s">
        <v>13</v>
      </c>
    </row>
    <row r="9" spans="1:9" ht="31.5" x14ac:dyDescent="0.25">
      <c r="A9" s="24">
        <v>5</v>
      </c>
      <c r="B9" s="25" t="s">
        <v>23</v>
      </c>
      <c r="C9" s="25" t="s">
        <v>24</v>
      </c>
      <c r="D9" s="26" t="s">
        <v>25</v>
      </c>
      <c r="E9" s="27" t="s">
        <v>11</v>
      </c>
      <c r="F9" s="28" t="s">
        <v>13</v>
      </c>
      <c r="G9" s="20">
        <v>9</v>
      </c>
      <c r="H9" s="21">
        <f t="shared" si="0"/>
        <v>9</v>
      </c>
      <c r="I9" s="21" t="s">
        <v>13</v>
      </c>
    </row>
    <row r="10" spans="1:9" ht="31.5" x14ac:dyDescent="0.25">
      <c r="A10" s="24">
        <v>6</v>
      </c>
      <c r="B10" s="25" t="s">
        <v>26</v>
      </c>
      <c r="C10" s="25" t="s">
        <v>27</v>
      </c>
      <c r="D10" s="26" t="s">
        <v>28</v>
      </c>
      <c r="E10" s="30" t="s">
        <v>13</v>
      </c>
      <c r="F10" s="28" t="s">
        <v>12</v>
      </c>
      <c r="G10" s="20">
        <v>3</v>
      </c>
      <c r="H10" s="21">
        <f t="shared" si="0"/>
        <v>3</v>
      </c>
      <c r="I10" s="21" t="s">
        <v>13</v>
      </c>
    </row>
    <row r="11" spans="1:9" x14ac:dyDescent="0.25">
      <c r="A11" s="24">
        <v>7</v>
      </c>
      <c r="B11" s="25" t="s">
        <v>29</v>
      </c>
      <c r="C11" s="25" t="s">
        <v>145</v>
      </c>
      <c r="D11" s="26" t="s">
        <v>30</v>
      </c>
      <c r="E11" s="30" t="s">
        <v>13</v>
      </c>
      <c r="F11" s="28" t="s">
        <v>12</v>
      </c>
      <c r="G11" s="20">
        <v>4</v>
      </c>
      <c r="H11" s="21">
        <f t="shared" si="0"/>
        <v>4</v>
      </c>
      <c r="I11" s="21" t="s">
        <v>13</v>
      </c>
    </row>
    <row r="12" spans="1:9" ht="31.5" x14ac:dyDescent="0.25">
      <c r="A12" s="24">
        <v>8</v>
      </c>
      <c r="B12" s="25" t="s">
        <v>31</v>
      </c>
      <c r="C12" s="25" t="s">
        <v>146</v>
      </c>
      <c r="D12" s="26" t="s">
        <v>32</v>
      </c>
      <c r="E12" s="30" t="s">
        <v>11</v>
      </c>
      <c r="F12" s="28" t="s">
        <v>12</v>
      </c>
      <c r="G12" s="20">
        <v>6</v>
      </c>
      <c r="H12" s="21">
        <f t="shared" si="0"/>
        <v>6</v>
      </c>
      <c r="I12" s="21" t="s">
        <v>13</v>
      </c>
    </row>
    <row r="13" spans="1:9" ht="31.5" x14ac:dyDescent="0.25">
      <c r="A13" s="24">
        <v>9</v>
      </c>
      <c r="B13" s="25" t="s">
        <v>33</v>
      </c>
      <c r="C13" s="25" t="s">
        <v>147</v>
      </c>
      <c r="D13" s="26" t="s">
        <v>34</v>
      </c>
      <c r="E13" s="30" t="s">
        <v>11</v>
      </c>
      <c r="F13" s="28" t="s">
        <v>12</v>
      </c>
      <c r="G13" s="20">
        <v>6</v>
      </c>
      <c r="H13" s="21">
        <f t="shared" si="0"/>
        <v>6</v>
      </c>
      <c r="I13" s="21" t="s">
        <v>13</v>
      </c>
    </row>
    <row r="14" spans="1:9" ht="31.5" x14ac:dyDescent="0.25">
      <c r="A14" s="24">
        <v>10</v>
      </c>
      <c r="B14" s="25" t="s">
        <v>35</v>
      </c>
      <c r="C14" s="25" t="s">
        <v>148</v>
      </c>
      <c r="D14" s="26" t="s">
        <v>36</v>
      </c>
      <c r="E14" s="30" t="s">
        <v>13</v>
      </c>
      <c r="F14" s="28" t="s">
        <v>13</v>
      </c>
      <c r="G14" s="20">
        <v>5</v>
      </c>
      <c r="H14" s="21">
        <f t="shared" si="0"/>
        <v>5</v>
      </c>
      <c r="I14" s="21" t="s">
        <v>13</v>
      </c>
    </row>
    <row r="15" spans="1:9" ht="31.5" x14ac:dyDescent="0.25">
      <c r="A15" s="24">
        <v>11</v>
      </c>
      <c r="B15" s="25" t="s">
        <v>37</v>
      </c>
      <c r="C15" s="25" t="s">
        <v>149</v>
      </c>
      <c r="D15" s="26" t="s">
        <v>38</v>
      </c>
      <c r="E15" s="30" t="s">
        <v>13</v>
      </c>
      <c r="F15" s="28" t="s">
        <v>12</v>
      </c>
      <c r="G15" s="20">
        <v>3</v>
      </c>
      <c r="H15" s="21">
        <f t="shared" si="0"/>
        <v>3</v>
      </c>
      <c r="I15" s="21" t="s">
        <v>13</v>
      </c>
    </row>
    <row r="16" spans="1:9" ht="31.5" x14ac:dyDescent="0.25">
      <c r="A16" s="24">
        <v>12</v>
      </c>
      <c r="B16" s="25" t="s">
        <v>39</v>
      </c>
      <c r="C16" s="25" t="s">
        <v>150</v>
      </c>
      <c r="D16" s="26" t="s">
        <v>40</v>
      </c>
      <c r="E16" s="30" t="s">
        <v>13</v>
      </c>
      <c r="F16" s="28" t="s">
        <v>12</v>
      </c>
      <c r="G16" s="20">
        <v>3</v>
      </c>
      <c r="H16" s="21">
        <f t="shared" si="0"/>
        <v>3</v>
      </c>
      <c r="I16" s="21" t="s">
        <v>13</v>
      </c>
    </row>
    <row r="17" spans="1:9" ht="31.5" x14ac:dyDescent="0.25">
      <c r="A17" s="24">
        <v>13</v>
      </c>
      <c r="B17" s="25" t="s">
        <v>41</v>
      </c>
      <c r="C17" s="25" t="s">
        <v>151</v>
      </c>
      <c r="D17" s="26" t="s">
        <v>42</v>
      </c>
      <c r="E17" s="30" t="s">
        <v>11</v>
      </c>
      <c r="F17" s="28" t="s">
        <v>12</v>
      </c>
      <c r="G17" s="20">
        <v>6</v>
      </c>
      <c r="H17" s="21">
        <f t="shared" si="0"/>
        <v>6</v>
      </c>
      <c r="I17" s="21" t="s">
        <v>13</v>
      </c>
    </row>
    <row r="18" spans="1:9" x14ac:dyDescent="0.25">
      <c r="A18" s="24">
        <v>14</v>
      </c>
      <c r="B18" s="25" t="s">
        <v>43</v>
      </c>
      <c r="C18" s="25" t="s">
        <v>44</v>
      </c>
      <c r="D18" s="26" t="s">
        <v>45</v>
      </c>
      <c r="E18" s="30" t="s">
        <v>11</v>
      </c>
      <c r="F18" s="28" t="s">
        <v>12</v>
      </c>
      <c r="G18" s="20">
        <v>6</v>
      </c>
      <c r="H18" s="21">
        <f t="shared" si="0"/>
        <v>6</v>
      </c>
      <c r="I18" s="21" t="s">
        <v>13</v>
      </c>
    </row>
    <row r="19" spans="1:9" ht="31.5" x14ac:dyDescent="0.25">
      <c r="A19" s="24">
        <v>15</v>
      </c>
      <c r="B19" s="25" t="s">
        <v>46</v>
      </c>
      <c r="C19" s="25" t="s">
        <v>47</v>
      </c>
      <c r="D19" s="26" t="s">
        <v>48</v>
      </c>
      <c r="E19" s="30" t="s">
        <v>11</v>
      </c>
      <c r="F19" s="28" t="s">
        <v>12</v>
      </c>
      <c r="G19" s="20">
        <v>6</v>
      </c>
      <c r="H19" s="21">
        <f t="shared" si="0"/>
        <v>6</v>
      </c>
      <c r="I19" s="21" t="s">
        <v>13</v>
      </c>
    </row>
    <row r="20" spans="1:9" ht="31.5" x14ac:dyDescent="0.25">
      <c r="A20" s="24">
        <v>16</v>
      </c>
      <c r="B20" s="25" t="s">
        <v>49</v>
      </c>
      <c r="C20" s="25" t="s">
        <v>50</v>
      </c>
      <c r="D20" s="26" t="s">
        <v>51</v>
      </c>
      <c r="E20" s="30" t="s">
        <v>11</v>
      </c>
      <c r="F20" s="28" t="s">
        <v>12</v>
      </c>
      <c r="G20" s="20">
        <v>6</v>
      </c>
      <c r="H20" s="21">
        <f t="shared" si="0"/>
        <v>6</v>
      </c>
      <c r="I20" s="21" t="s">
        <v>13</v>
      </c>
    </row>
    <row r="21" spans="1:9" ht="31.5" x14ac:dyDescent="0.25">
      <c r="A21" s="24">
        <v>17</v>
      </c>
      <c r="B21" s="25" t="s">
        <v>52</v>
      </c>
      <c r="C21" s="25" t="s">
        <v>53</v>
      </c>
      <c r="D21" s="26" t="s">
        <v>54</v>
      </c>
      <c r="E21" s="30" t="s">
        <v>11</v>
      </c>
      <c r="F21" s="28" t="s">
        <v>12</v>
      </c>
      <c r="G21" s="20">
        <v>6</v>
      </c>
      <c r="H21" s="21">
        <f t="shared" si="0"/>
        <v>6</v>
      </c>
      <c r="I21" s="21" t="s">
        <v>13</v>
      </c>
    </row>
    <row r="22" spans="1:9" ht="31.5" x14ac:dyDescent="0.25">
      <c r="A22" s="24">
        <v>18</v>
      </c>
      <c r="B22" s="25" t="s">
        <v>55</v>
      </c>
      <c r="C22" s="25" t="s">
        <v>152</v>
      </c>
      <c r="D22" s="26" t="s">
        <v>56</v>
      </c>
      <c r="E22" s="30" t="s">
        <v>13</v>
      </c>
      <c r="F22" s="28" t="s">
        <v>11</v>
      </c>
      <c r="G22" s="20">
        <v>9</v>
      </c>
      <c r="H22" s="21">
        <f t="shared" si="0"/>
        <v>9</v>
      </c>
      <c r="I22" s="21" t="s">
        <v>13</v>
      </c>
    </row>
    <row r="23" spans="1:9" ht="47.25" x14ac:dyDescent="0.25">
      <c r="A23" s="24">
        <v>19</v>
      </c>
      <c r="B23" s="25" t="s">
        <v>57</v>
      </c>
      <c r="C23" s="25" t="s">
        <v>153</v>
      </c>
      <c r="D23" s="26" t="s">
        <v>58</v>
      </c>
      <c r="E23" s="30" t="s">
        <v>13</v>
      </c>
      <c r="F23" s="28" t="s">
        <v>11</v>
      </c>
      <c r="G23" s="20">
        <v>9</v>
      </c>
      <c r="H23" s="21">
        <f t="shared" si="0"/>
        <v>9</v>
      </c>
      <c r="I23" s="21" t="s">
        <v>13</v>
      </c>
    </row>
    <row r="24" spans="1:9" x14ac:dyDescent="0.25">
      <c r="A24" s="24">
        <v>20</v>
      </c>
      <c r="B24" s="25" t="s">
        <v>59</v>
      </c>
      <c r="C24" s="25" t="s">
        <v>60</v>
      </c>
      <c r="D24" s="26" t="s">
        <v>61</v>
      </c>
      <c r="E24" s="30" t="s">
        <v>13</v>
      </c>
      <c r="F24" s="28" t="s">
        <v>13</v>
      </c>
      <c r="G24" s="20">
        <v>5</v>
      </c>
      <c r="H24" s="21">
        <f t="shared" si="0"/>
        <v>5</v>
      </c>
      <c r="I24" s="21" t="s">
        <v>13</v>
      </c>
    </row>
    <row r="25" spans="1:9" ht="47.25" x14ac:dyDescent="0.25">
      <c r="A25" s="24">
        <v>21</v>
      </c>
      <c r="B25" s="25" t="s">
        <v>62</v>
      </c>
      <c r="C25" s="25" t="s">
        <v>63</v>
      </c>
      <c r="D25" s="26" t="s">
        <v>64</v>
      </c>
      <c r="E25" s="30" t="s">
        <v>11</v>
      </c>
      <c r="F25" s="28" t="s">
        <v>13</v>
      </c>
      <c r="G25" s="20">
        <v>9</v>
      </c>
      <c r="H25" s="21">
        <f t="shared" si="0"/>
        <v>9</v>
      </c>
      <c r="I25" s="21" t="s">
        <v>13</v>
      </c>
    </row>
    <row r="26" spans="1:9" ht="31.5" x14ac:dyDescent="0.25">
      <c r="A26" s="24">
        <v>22</v>
      </c>
      <c r="B26" s="25" t="s">
        <v>65</v>
      </c>
      <c r="C26" s="25" t="s">
        <v>66</v>
      </c>
      <c r="D26" s="26" t="s">
        <v>67</v>
      </c>
      <c r="E26" s="30" t="s">
        <v>11</v>
      </c>
      <c r="F26" s="28" t="s">
        <v>13</v>
      </c>
      <c r="G26" s="20">
        <v>9</v>
      </c>
      <c r="H26" s="21">
        <f t="shared" si="0"/>
        <v>9</v>
      </c>
      <c r="I26" s="21" t="s">
        <v>13</v>
      </c>
    </row>
    <row r="27" spans="1:9" ht="31.5" x14ac:dyDescent="0.25">
      <c r="A27" s="24">
        <v>23</v>
      </c>
      <c r="B27" s="25" t="s">
        <v>68</v>
      </c>
      <c r="C27" s="25" t="s">
        <v>154</v>
      </c>
      <c r="D27" s="26" t="s">
        <v>69</v>
      </c>
      <c r="E27" s="30" t="s">
        <v>11</v>
      </c>
      <c r="F27" s="28" t="s">
        <v>13</v>
      </c>
      <c r="G27" s="20">
        <v>9</v>
      </c>
      <c r="H27" s="21">
        <f t="shared" si="0"/>
        <v>9</v>
      </c>
      <c r="I27" s="21" t="s">
        <v>13</v>
      </c>
    </row>
    <row r="28" spans="1:9" ht="31.5" x14ac:dyDescent="0.25">
      <c r="A28" s="24">
        <v>24</v>
      </c>
      <c r="B28" s="25" t="s">
        <v>70</v>
      </c>
      <c r="C28" s="25" t="s">
        <v>155</v>
      </c>
      <c r="D28" s="26" t="s">
        <v>71</v>
      </c>
      <c r="E28" s="30" t="s">
        <v>11</v>
      </c>
      <c r="F28" s="28" t="s">
        <v>13</v>
      </c>
      <c r="G28" s="20">
        <v>9</v>
      </c>
      <c r="H28" s="21">
        <f t="shared" si="0"/>
        <v>9</v>
      </c>
      <c r="I28" s="21" t="s">
        <v>13</v>
      </c>
    </row>
    <row r="29" spans="1:9" ht="47.25" x14ac:dyDescent="0.25">
      <c r="A29" s="24">
        <v>25</v>
      </c>
      <c r="B29" s="25" t="s">
        <v>72</v>
      </c>
      <c r="C29" s="25" t="s">
        <v>156</v>
      </c>
      <c r="D29" s="26" t="s">
        <v>73</v>
      </c>
      <c r="E29" s="30" t="s">
        <v>11</v>
      </c>
      <c r="F29" s="28" t="s">
        <v>13</v>
      </c>
      <c r="G29" s="20">
        <v>9</v>
      </c>
      <c r="H29" s="21">
        <f t="shared" si="0"/>
        <v>9</v>
      </c>
      <c r="I29" s="21" t="s">
        <v>13</v>
      </c>
    </row>
    <row r="30" spans="1:9" ht="47.25" x14ac:dyDescent="0.25">
      <c r="A30" s="24">
        <v>26</v>
      </c>
      <c r="B30" s="25" t="s">
        <v>74</v>
      </c>
      <c r="C30" s="25" t="s">
        <v>157</v>
      </c>
      <c r="D30" s="26" t="s">
        <v>75</v>
      </c>
      <c r="E30" s="30" t="s">
        <v>11</v>
      </c>
      <c r="F30" s="28" t="s">
        <v>12</v>
      </c>
      <c r="G30" s="20">
        <v>6</v>
      </c>
      <c r="H30" s="21">
        <f t="shared" si="0"/>
        <v>6</v>
      </c>
      <c r="I30" s="21" t="s">
        <v>13</v>
      </c>
    </row>
    <row r="31" spans="1:9" ht="63" x14ac:dyDescent="0.25">
      <c r="A31" s="24">
        <v>27</v>
      </c>
      <c r="B31" s="25" t="s">
        <v>76</v>
      </c>
      <c r="C31" s="25" t="s">
        <v>158</v>
      </c>
      <c r="D31" s="26" t="s">
        <v>77</v>
      </c>
      <c r="E31" s="30" t="s">
        <v>11</v>
      </c>
      <c r="F31" s="28" t="s">
        <v>12</v>
      </c>
      <c r="G31" s="20">
        <v>6</v>
      </c>
      <c r="H31" s="21">
        <f t="shared" si="0"/>
        <v>6</v>
      </c>
      <c r="I31" s="21" t="s">
        <v>13</v>
      </c>
    </row>
    <row r="32" spans="1:9" x14ac:dyDescent="0.25">
      <c r="A32" s="37">
        <v>28</v>
      </c>
      <c r="B32" s="36" t="s">
        <v>78</v>
      </c>
      <c r="C32" s="35" t="s">
        <v>139</v>
      </c>
      <c r="D32" s="26" t="s">
        <v>79</v>
      </c>
      <c r="E32" s="30" t="s">
        <v>11</v>
      </c>
      <c r="F32" s="28" t="s">
        <v>11</v>
      </c>
      <c r="G32" s="19">
        <v>13</v>
      </c>
      <c r="H32" s="50">
        <f>(G32+G33+G34+G35+G36+G37+G38+G39+G40)/9</f>
        <v>10.777777777777779</v>
      </c>
      <c r="I32" s="50" t="s">
        <v>11</v>
      </c>
    </row>
    <row r="33" spans="1:9" ht="31.5" x14ac:dyDescent="0.25">
      <c r="A33" s="37"/>
      <c r="B33" s="36"/>
      <c r="C33" s="35"/>
      <c r="D33" s="26" t="s">
        <v>131</v>
      </c>
      <c r="E33" s="30" t="s">
        <v>11</v>
      </c>
      <c r="F33" s="28" t="s">
        <v>13</v>
      </c>
      <c r="G33" s="20">
        <v>9</v>
      </c>
      <c r="H33" s="50"/>
      <c r="I33" s="50"/>
    </row>
    <row r="34" spans="1:9" ht="47.25" x14ac:dyDescent="0.25">
      <c r="A34" s="37"/>
      <c r="B34" s="36"/>
      <c r="C34" s="35"/>
      <c r="D34" s="26" t="s">
        <v>132</v>
      </c>
      <c r="E34" s="30" t="s">
        <v>11</v>
      </c>
      <c r="F34" s="28" t="s">
        <v>13</v>
      </c>
      <c r="G34" s="20">
        <v>9</v>
      </c>
      <c r="H34" s="50"/>
      <c r="I34" s="50"/>
    </row>
    <row r="35" spans="1:9" ht="31.5" x14ac:dyDescent="0.25">
      <c r="A35" s="37"/>
      <c r="B35" s="36"/>
      <c r="C35" s="35"/>
      <c r="D35" s="26" t="s">
        <v>133</v>
      </c>
      <c r="E35" s="30" t="s">
        <v>11</v>
      </c>
      <c r="F35" s="28" t="s">
        <v>11</v>
      </c>
      <c r="G35" s="19">
        <v>13</v>
      </c>
      <c r="H35" s="50"/>
      <c r="I35" s="50"/>
    </row>
    <row r="36" spans="1:9" ht="31.5" x14ac:dyDescent="0.25">
      <c r="A36" s="37"/>
      <c r="B36" s="36"/>
      <c r="C36" s="35"/>
      <c r="D36" s="26" t="s">
        <v>136</v>
      </c>
      <c r="E36" s="30" t="s">
        <v>11</v>
      </c>
      <c r="F36" s="28" t="s">
        <v>11</v>
      </c>
      <c r="G36" s="19">
        <v>13</v>
      </c>
      <c r="H36" s="50"/>
      <c r="I36" s="50"/>
    </row>
    <row r="37" spans="1:9" ht="47.25" x14ac:dyDescent="0.25">
      <c r="A37" s="37"/>
      <c r="B37" s="36"/>
      <c r="C37" s="35"/>
      <c r="D37" s="26" t="s">
        <v>137</v>
      </c>
      <c r="E37" s="30" t="s">
        <v>11</v>
      </c>
      <c r="F37" s="28" t="s">
        <v>13</v>
      </c>
      <c r="G37" s="20">
        <v>9</v>
      </c>
      <c r="H37" s="50"/>
      <c r="I37" s="50"/>
    </row>
    <row r="38" spans="1:9" ht="47.25" x14ac:dyDescent="0.25">
      <c r="A38" s="37"/>
      <c r="B38" s="36"/>
      <c r="C38" s="35"/>
      <c r="D38" s="26" t="s">
        <v>138</v>
      </c>
      <c r="E38" s="30" t="s">
        <v>13</v>
      </c>
      <c r="F38" s="28" t="s">
        <v>13</v>
      </c>
      <c r="G38" s="20">
        <v>5</v>
      </c>
      <c r="H38" s="50"/>
      <c r="I38" s="50"/>
    </row>
    <row r="39" spans="1:9" ht="31.5" x14ac:dyDescent="0.25">
      <c r="A39" s="37"/>
      <c r="B39" s="36"/>
      <c r="C39" s="35"/>
      <c r="D39" s="26" t="s">
        <v>134</v>
      </c>
      <c r="E39" s="30" t="s">
        <v>17</v>
      </c>
      <c r="F39" s="28" t="s">
        <v>11</v>
      </c>
      <c r="G39" s="19">
        <v>18</v>
      </c>
      <c r="H39" s="50"/>
      <c r="I39" s="50"/>
    </row>
    <row r="40" spans="1:9" ht="31.5" x14ac:dyDescent="0.25">
      <c r="A40" s="37"/>
      <c r="B40" s="36"/>
      <c r="C40" s="35"/>
      <c r="D40" s="26" t="s">
        <v>135</v>
      </c>
      <c r="E40" s="30" t="s">
        <v>13</v>
      </c>
      <c r="F40" s="28" t="s">
        <v>11</v>
      </c>
      <c r="G40" s="20">
        <v>8</v>
      </c>
      <c r="H40" s="50"/>
      <c r="I40" s="50"/>
    </row>
    <row r="41" spans="1:9" ht="31.5" x14ac:dyDescent="0.25">
      <c r="A41" s="24">
        <v>29</v>
      </c>
      <c r="B41" s="25" t="s">
        <v>80</v>
      </c>
      <c r="C41" s="25" t="s">
        <v>81</v>
      </c>
      <c r="D41" s="26" t="s">
        <v>82</v>
      </c>
      <c r="E41" s="30" t="s">
        <v>13</v>
      </c>
      <c r="F41" s="28" t="s">
        <v>13</v>
      </c>
      <c r="G41" s="20">
        <v>5</v>
      </c>
      <c r="H41" s="21">
        <f t="shared" si="0"/>
        <v>5</v>
      </c>
      <c r="I41" s="21" t="s">
        <v>13</v>
      </c>
    </row>
    <row r="42" spans="1:9" ht="31.5" x14ac:dyDescent="0.25">
      <c r="A42" s="24">
        <v>30</v>
      </c>
      <c r="B42" s="25" t="s">
        <v>83</v>
      </c>
      <c r="C42" s="25" t="s">
        <v>159</v>
      </c>
      <c r="D42" s="26" t="s">
        <v>84</v>
      </c>
      <c r="E42" s="30" t="s">
        <v>13</v>
      </c>
      <c r="F42" s="28" t="s">
        <v>12</v>
      </c>
      <c r="G42" s="20">
        <v>3</v>
      </c>
      <c r="H42" s="21">
        <f t="shared" si="0"/>
        <v>3</v>
      </c>
      <c r="I42" s="21" t="s">
        <v>13</v>
      </c>
    </row>
    <row r="43" spans="1:9" ht="31.5" x14ac:dyDescent="0.25">
      <c r="A43" s="24">
        <v>31</v>
      </c>
      <c r="B43" s="25" t="s">
        <v>85</v>
      </c>
      <c r="C43" s="25" t="s">
        <v>160</v>
      </c>
      <c r="D43" s="26" t="s">
        <v>86</v>
      </c>
      <c r="E43" s="30" t="s">
        <v>11</v>
      </c>
      <c r="F43" s="28" t="s">
        <v>13</v>
      </c>
      <c r="G43" s="20">
        <v>9</v>
      </c>
      <c r="H43" s="21">
        <f t="shared" si="0"/>
        <v>9</v>
      </c>
      <c r="I43" s="21" t="s">
        <v>13</v>
      </c>
    </row>
    <row r="44" spans="1:9" ht="47.25" x14ac:dyDescent="0.25">
      <c r="A44" s="24">
        <v>32</v>
      </c>
      <c r="B44" s="25" t="s">
        <v>87</v>
      </c>
      <c r="C44" s="3" t="s">
        <v>161</v>
      </c>
      <c r="D44" s="26" t="s">
        <v>88</v>
      </c>
      <c r="E44" s="30" t="s">
        <v>11</v>
      </c>
      <c r="F44" s="28" t="s">
        <v>13</v>
      </c>
      <c r="G44" s="20">
        <v>9</v>
      </c>
      <c r="H44" s="21">
        <f t="shared" si="0"/>
        <v>9</v>
      </c>
      <c r="I44" s="21" t="s">
        <v>13</v>
      </c>
    </row>
    <row r="45" spans="1:9" ht="31.5" x14ac:dyDescent="0.25">
      <c r="A45" s="24">
        <v>33</v>
      </c>
      <c r="B45" s="25" t="s">
        <v>89</v>
      </c>
      <c r="C45" s="25" t="s">
        <v>162</v>
      </c>
      <c r="D45" s="26" t="s">
        <v>90</v>
      </c>
      <c r="E45" s="30" t="s">
        <v>11</v>
      </c>
      <c r="F45" s="28" t="s">
        <v>13</v>
      </c>
      <c r="G45" s="20">
        <v>9</v>
      </c>
      <c r="H45" s="21">
        <f t="shared" si="0"/>
        <v>9</v>
      </c>
      <c r="I45" s="21" t="s">
        <v>13</v>
      </c>
    </row>
    <row r="46" spans="1:9" ht="31.5" x14ac:dyDescent="0.25">
      <c r="A46" s="24">
        <v>34</v>
      </c>
      <c r="B46" s="25" t="s">
        <v>91</v>
      </c>
      <c r="C46" s="25" t="s">
        <v>163</v>
      </c>
      <c r="D46" s="26" t="s">
        <v>92</v>
      </c>
      <c r="E46" s="30" t="s">
        <v>13</v>
      </c>
      <c r="F46" s="28" t="s">
        <v>13</v>
      </c>
      <c r="G46" s="20">
        <v>5</v>
      </c>
      <c r="H46" s="21">
        <f t="shared" si="0"/>
        <v>5</v>
      </c>
      <c r="I46" s="21" t="s">
        <v>13</v>
      </c>
    </row>
    <row r="47" spans="1:9" ht="31.5" x14ac:dyDescent="0.25">
      <c r="A47" s="24">
        <v>35</v>
      </c>
      <c r="B47" s="25" t="s">
        <v>93</v>
      </c>
      <c r="C47" s="25" t="s">
        <v>164</v>
      </c>
      <c r="D47" s="26" t="s">
        <v>94</v>
      </c>
      <c r="E47" s="30" t="s">
        <v>13</v>
      </c>
      <c r="F47" s="28" t="s">
        <v>13</v>
      </c>
      <c r="G47" s="20">
        <v>5</v>
      </c>
      <c r="H47" s="21">
        <f t="shared" si="0"/>
        <v>5</v>
      </c>
      <c r="I47" s="21" t="s">
        <v>13</v>
      </c>
    </row>
    <row r="48" spans="1:9" ht="31.5" x14ac:dyDescent="0.25">
      <c r="A48" s="24">
        <v>36</v>
      </c>
      <c r="B48" s="25" t="s">
        <v>95</v>
      </c>
      <c r="C48" s="25" t="s">
        <v>96</v>
      </c>
      <c r="D48" s="26" t="s">
        <v>97</v>
      </c>
      <c r="E48" s="30" t="s">
        <v>13</v>
      </c>
      <c r="F48" s="28" t="s">
        <v>13</v>
      </c>
      <c r="G48" s="20">
        <v>5</v>
      </c>
      <c r="H48" s="21">
        <f t="shared" si="0"/>
        <v>5</v>
      </c>
      <c r="I48" s="21" t="s">
        <v>13</v>
      </c>
    </row>
    <row r="49" spans="1:9" ht="31.5" x14ac:dyDescent="0.25">
      <c r="A49" s="24">
        <v>37</v>
      </c>
      <c r="B49" s="25" t="s">
        <v>98</v>
      </c>
      <c r="C49" s="25" t="s">
        <v>165</v>
      </c>
      <c r="D49" s="26" t="s">
        <v>99</v>
      </c>
      <c r="E49" s="30" t="s">
        <v>11</v>
      </c>
      <c r="F49" s="28" t="s">
        <v>13</v>
      </c>
      <c r="G49" s="20">
        <v>9</v>
      </c>
      <c r="H49" s="21">
        <f t="shared" si="0"/>
        <v>9</v>
      </c>
      <c r="I49" s="21" t="s">
        <v>13</v>
      </c>
    </row>
    <row r="50" spans="1:9" x14ac:dyDescent="0.25">
      <c r="A50" s="24">
        <v>38</v>
      </c>
      <c r="B50" s="25" t="s">
        <v>100</v>
      </c>
      <c r="C50" s="25" t="s">
        <v>101</v>
      </c>
      <c r="D50" s="26" t="s">
        <v>102</v>
      </c>
      <c r="E50" s="30" t="s">
        <v>13</v>
      </c>
      <c r="F50" s="28" t="s">
        <v>12</v>
      </c>
      <c r="G50" s="20">
        <v>3</v>
      </c>
      <c r="H50" s="21">
        <f t="shared" si="0"/>
        <v>3</v>
      </c>
      <c r="I50" s="21" t="s">
        <v>13</v>
      </c>
    </row>
    <row r="51" spans="1:9" ht="31.5" x14ac:dyDescent="0.25">
      <c r="A51" s="41">
        <v>39</v>
      </c>
      <c r="B51" s="32" t="s">
        <v>172</v>
      </c>
      <c r="C51" s="25" t="s">
        <v>166</v>
      </c>
      <c r="D51" s="26" t="s">
        <v>103</v>
      </c>
      <c r="E51" s="30" t="s">
        <v>11</v>
      </c>
      <c r="F51" s="28" t="s">
        <v>13</v>
      </c>
      <c r="G51" s="20">
        <v>9</v>
      </c>
      <c r="H51" s="43">
        <f>(G51+G52)/2</f>
        <v>9</v>
      </c>
      <c r="I51" s="21" t="s">
        <v>13</v>
      </c>
    </row>
    <row r="52" spans="1:9" ht="31.5" customHeight="1" x14ac:dyDescent="0.25">
      <c r="A52" s="42"/>
      <c r="B52" s="34"/>
      <c r="C52" s="25" t="s">
        <v>167</v>
      </c>
      <c r="D52" s="26" t="s">
        <v>104</v>
      </c>
      <c r="E52" s="30" t="s">
        <v>11</v>
      </c>
      <c r="F52" s="28" t="s">
        <v>13</v>
      </c>
      <c r="G52" s="20">
        <v>9</v>
      </c>
      <c r="H52" s="44"/>
      <c r="I52" s="21" t="s">
        <v>13</v>
      </c>
    </row>
    <row r="53" spans="1:9" ht="31.5" x14ac:dyDescent="0.25">
      <c r="A53" s="24">
        <v>40</v>
      </c>
      <c r="B53" s="25" t="s">
        <v>105</v>
      </c>
      <c r="C53" s="25" t="s">
        <v>168</v>
      </c>
      <c r="D53" s="26" t="s">
        <v>106</v>
      </c>
      <c r="E53" s="30" t="s">
        <v>11</v>
      </c>
      <c r="F53" s="28" t="s">
        <v>13</v>
      </c>
      <c r="G53" s="20">
        <v>9</v>
      </c>
      <c r="H53" s="21">
        <f t="shared" si="0"/>
        <v>9</v>
      </c>
      <c r="I53" s="21" t="s">
        <v>13</v>
      </c>
    </row>
    <row r="54" spans="1:9" x14ac:dyDescent="0.25">
      <c r="A54" s="37">
        <v>41</v>
      </c>
      <c r="B54" s="32" t="s">
        <v>107</v>
      </c>
      <c r="C54" s="25" t="s">
        <v>108</v>
      </c>
      <c r="D54" s="26" t="s">
        <v>109</v>
      </c>
      <c r="E54" s="30" t="s">
        <v>11</v>
      </c>
      <c r="F54" s="28" t="s">
        <v>12</v>
      </c>
      <c r="G54" s="20">
        <v>6</v>
      </c>
      <c r="H54" s="45">
        <f>(G54+G55+G56)/3</f>
        <v>5</v>
      </c>
      <c r="I54" s="31" t="s">
        <v>13</v>
      </c>
    </row>
    <row r="55" spans="1:9" x14ac:dyDescent="0.25">
      <c r="A55" s="37"/>
      <c r="B55" s="33"/>
      <c r="C55" s="25" t="s">
        <v>169</v>
      </c>
      <c r="D55" s="26" t="s">
        <v>109</v>
      </c>
      <c r="E55" s="30" t="s">
        <v>11</v>
      </c>
      <c r="F55" s="28" t="s">
        <v>12</v>
      </c>
      <c r="G55" s="20">
        <v>6</v>
      </c>
      <c r="H55" s="45"/>
      <c r="I55" s="31"/>
    </row>
    <row r="56" spans="1:9" ht="31.5" x14ac:dyDescent="0.25">
      <c r="A56" s="37"/>
      <c r="B56" s="34"/>
      <c r="C56" s="25" t="s">
        <v>170</v>
      </c>
      <c r="D56" s="26" t="s">
        <v>110</v>
      </c>
      <c r="E56" s="30" t="s">
        <v>13</v>
      </c>
      <c r="F56" s="28" t="s">
        <v>12</v>
      </c>
      <c r="G56" s="20">
        <v>3</v>
      </c>
      <c r="H56" s="45"/>
      <c r="I56" s="31"/>
    </row>
    <row r="57" spans="1:9" ht="31.5" x14ac:dyDescent="0.25">
      <c r="A57" s="24">
        <v>42</v>
      </c>
      <c r="B57" s="25" t="s">
        <v>111</v>
      </c>
      <c r="C57" s="25" t="s">
        <v>171</v>
      </c>
      <c r="D57" s="26" t="s">
        <v>110</v>
      </c>
      <c r="E57" s="30" t="s">
        <v>13</v>
      </c>
      <c r="F57" s="28" t="s">
        <v>12</v>
      </c>
      <c r="G57" s="20">
        <v>3</v>
      </c>
      <c r="H57" s="21">
        <f>G57</f>
        <v>3</v>
      </c>
      <c r="I57" s="21" t="s">
        <v>13</v>
      </c>
    </row>
  </sheetData>
  <mergeCells count="18">
    <mergeCell ref="A51:A52"/>
    <mergeCell ref="H51:H52"/>
    <mergeCell ref="A54:A56"/>
    <mergeCell ref="H54:H56"/>
    <mergeCell ref="I54:I56"/>
    <mergeCell ref="C4:C6"/>
    <mergeCell ref="A32:A40"/>
    <mergeCell ref="H32:H40"/>
    <mergeCell ref="A1:I1"/>
    <mergeCell ref="A4:A6"/>
    <mergeCell ref="B4:B6"/>
    <mergeCell ref="H4:H6"/>
    <mergeCell ref="I4:I6"/>
    <mergeCell ref="I32:I40"/>
    <mergeCell ref="B54:B56"/>
    <mergeCell ref="B51:B52"/>
    <mergeCell ref="C32:C40"/>
    <mergeCell ref="B32:B40"/>
  </mergeCells>
  <conditionalFormatting sqref="E3:E57">
    <cfRule type="containsText" dxfId="4" priority="5" operator="containsText" text="Yüksek">
      <formula>NOT(ISERROR(SEARCH("Yüksek",E3)))</formula>
    </cfRule>
    <cfRule type="containsText" dxfId="3" priority="6" operator="containsText" text="ORTA">
      <formula>NOT(ISERROR(SEARCH("ORTA",E3)))</formula>
    </cfRule>
  </conditionalFormatting>
  <conditionalFormatting sqref="E3:F57">
    <cfRule type="containsText" dxfId="2" priority="2" operator="containsText" text="Düşük">
      <formula>NOT(ISERROR(SEARCH("Düşük",E3)))</formula>
    </cfRule>
  </conditionalFormatting>
  <conditionalFormatting sqref="F3:F57">
    <cfRule type="containsText" dxfId="1" priority="1" operator="containsText" text="Orta">
      <formula>NOT(ISERROR(SEARCH("Orta",F3)))</formula>
    </cfRule>
    <cfRule type="containsText" dxfId="0" priority="3" operator="containsText" text="ÇOK DÜŞÜK">
      <formula>NOT(ISERROR(SEARCH("ÇOK DÜŞÜK",F3)))</formula>
    </cfRule>
  </conditionalFormatting>
  <pageMargins left="0.51181102362204722" right="0.51181102362204722" top="0.55118110236220474" bottom="0.55118110236220474" header="0.31496062992125984" footer="0.31496062992125984"/>
  <pageSetup paperSize="9" scale="40"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EFA7-36A8-4596-9007-2FCD65CFCFB6}">
  <dimension ref="A2:M13"/>
  <sheetViews>
    <sheetView view="pageBreakPreview" zoomScale="60" zoomScaleNormal="100" workbookViewId="0">
      <selection activeCell="E6" sqref="E6"/>
    </sheetView>
  </sheetViews>
  <sheetFormatPr defaultRowHeight="15" x14ac:dyDescent="0.25"/>
  <cols>
    <col min="1" max="1" width="11.140625" bestFit="1" customWidth="1"/>
    <col min="2" max="2" width="6.7109375" customWidth="1"/>
    <col min="3" max="3" width="8.7109375" customWidth="1"/>
    <col min="4" max="8" width="11.42578125" customWidth="1"/>
    <col min="11" max="11" width="11.140625" customWidth="1"/>
    <col min="13" max="13" width="77.28515625" customWidth="1"/>
  </cols>
  <sheetData>
    <row r="2" spans="1:13" ht="42.75" customHeight="1" x14ac:dyDescent="0.25">
      <c r="B2" s="46" t="s">
        <v>112</v>
      </c>
      <c r="C2" s="46"/>
      <c r="D2" s="47" t="s">
        <v>113</v>
      </c>
      <c r="E2" s="47"/>
      <c r="F2" s="47"/>
      <c r="G2" s="47"/>
      <c r="H2" s="47"/>
      <c r="K2" s="10" t="s">
        <v>114</v>
      </c>
      <c r="L2" s="11" t="s">
        <v>115</v>
      </c>
      <c r="M2" s="11" t="s">
        <v>116</v>
      </c>
    </row>
    <row r="3" spans="1:13" ht="30" x14ac:dyDescent="0.25">
      <c r="B3" s="46"/>
      <c r="C3" s="46"/>
      <c r="D3" s="12" t="s">
        <v>117</v>
      </c>
      <c r="E3" s="12" t="s">
        <v>118</v>
      </c>
      <c r="F3" s="12" t="s">
        <v>119</v>
      </c>
      <c r="G3" s="12" t="s">
        <v>120</v>
      </c>
      <c r="H3" s="12" t="s">
        <v>121</v>
      </c>
      <c r="K3" s="13" t="s">
        <v>11</v>
      </c>
      <c r="L3" s="11" t="s">
        <v>122</v>
      </c>
      <c r="M3" s="11" t="s">
        <v>123</v>
      </c>
    </row>
    <row r="4" spans="1:13" ht="45.75" customHeight="1" x14ac:dyDescent="0.25">
      <c r="B4" s="48" t="s">
        <v>124</v>
      </c>
      <c r="C4" s="12" t="s">
        <v>117</v>
      </c>
      <c r="D4" s="14">
        <v>1</v>
      </c>
      <c r="E4" s="14">
        <v>3</v>
      </c>
      <c r="F4" s="14">
        <v>6</v>
      </c>
      <c r="G4" s="15">
        <v>10</v>
      </c>
      <c r="H4" s="15">
        <v>15</v>
      </c>
      <c r="K4" s="16" t="s">
        <v>17</v>
      </c>
      <c r="L4" s="11" t="s">
        <v>125</v>
      </c>
      <c r="M4" s="11" t="s">
        <v>126</v>
      </c>
    </row>
    <row r="5" spans="1:13" ht="45.75" customHeight="1" x14ac:dyDescent="0.25">
      <c r="B5" s="48"/>
      <c r="C5" s="12" t="s">
        <v>127</v>
      </c>
      <c r="D5" s="14">
        <v>2</v>
      </c>
      <c r="E5" s="14">
        <v>5</v>
      </c>
      <c r="F5" s="14">
        <v>9</v>
      </c>
      <c r="G5" s="15">
        <v>14</v>
      </c>
      <c r="H5" s="17">
        <v>19</v>
      </c>
    </row>
    <row r="6" spans="1:13" ht="45.75" customHeight="1" x14ac:dyDescent="0.25">
      <c r="B6" s="48"/>
      <c r="C6" s="12" t="s">
        <v>119</v>
      </c>
      <c r="D6" s="14">
        <v>4</v>
      </c>
      <c r="E6" s="14">
        <v>8</v>
      </c>
      <c r="F6" s="15">
        <v>13</v>
      </c>
      <c r="G6" s="15">
        <v>18</v>
      </c>
      <c r="H6" s="17">
        <v>22</v>
      </c>
    </row>
    <row r="7" spans="1:13" ht="45.75" customHeight="1" x14ac:dyDescent="0.25">
      <c r="B7" s="48"/>
      <c r="C7" s="12" t="s">
        <v>128</v>
      </c>
      <c r="D7" s="14">
        <v>7</v>
      </c>
      <c r="E7" s="15">
        <v>12</v>
      </c>
      <c r="F7" s="15">
        <v>17</v>
      </c>
      <c r="G7" s="17">
        <v>21</v>
      </c>
      <c r="H7" s="17">
        <v>24</v>
      </c>
    </row>
    <row r="8" spans="1:13" ht="45.75" customHeight="1" x14ac:dyDescent="0.25">
      <c r="B8" s="48"/>
      <c r="C8" s="12" t="s">
        <v>121</v>
      </c>
      <c r="D8" s="15">
        <v>11</v>
      </c>
      <c r="E8" s="15">
        <v>16</v>
      </c>
      <c r="F8" s="17">
        <v>20</v>
      </c>
      <c r="G8" s="17">
        <v>23</v>
      </c>
      <c r="H8" s="17">
        <v>25</v>
      </c>
    </row>
    <row r="13" spans="1:13" ht="145.5" customHeight="1" x14ac:dyDescent="0.25">
      <c r="A13" s="18" t="s">
        <v>129</v>
      </c>
      <c r="B13" s="49" t="s">
        <v>130</v>
      </c>
      <c r="C13" s="49"/>
      <c r="D13" s="49"/>
      <c r="E13" s="49"/>
      <c r="F13" s="49"/>
      <c r="G13" s="49"/>
      <c r="H13" s="49"/>
      <c r="I13" s="49"/>
      <c r="J13" s="49"/>
      <c r="K13" s="49"/>
      <c r="L13" s="49"/>
    </row>
  </sheetData>
  <mergeCells count="4">
    <mergeCell ref="B2:C3"/>
    <mergeCell ref="D2:H2"/>
    <mergeCell ref="B4:B8"/>
    <mergeCell ref="B13:L13"/>
  </mergeCells>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RİSK</vt:lpstr>
      <vt:lpstr>Risk Analiz Modeli (Puanlama)</vt:lpstr>
      <vt:lpstr>RİSK!Yazdırma_Başlıkları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KMU</dc:creator>
  <cp:lastModifiedBy>İSMAİL SERKAN MİRKAN</cp:lastModifiedBy>
  <cp:lastPrinted>2025-03-28T11:00:11Z</cp:lastPrinted>
  <dcterms:created xsi:type="dcterms:W3CDTF">2015-06-05T18:19:34Z</dcterms:created>
  <dcterms:modified xsi:type="dcterms:W3CDTF">2025-03-28T12:17:40Z</dcterms:modified>
</cp:coreProperties>
</file>