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1"/>
  </bookViews>
  <sheets>
    <sheet name="Sayfa1" sheetId="1" r:id="rId1"/>
    <sheet name="Sayfa2" sheetId="2" r:id="rId2"/>
  </sheets>
  <calcPr calcId="124519"/>
</workbook>
</file>

<file path=xl/calcChain.xml><?xml version="1.0" encoding="utf-8"?>
<calcChain xmlns="http://schemas.openxmlformats.org/spreadsheetml/2006/main">
  <c r="O3" i="1"/>
  <c r="P3" s="1"/>
  <c r="O4"/>
  <c r="O5"/>
  <c r="O6"/>
  <c r="O7"/>
  <c r="O9"/>
  <c r="O10"/>
  <c r="O11"/>
  <c r="O12"/>
  <c r="P12" s="1"/>
  <c r="O13"/>
  <c r="P13" s="1"/>
  <c r="O14"/>
  <c r="P14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4"/>
  <c r="P34" s="1"/>
  <c r="O35"/>
  <c r="P35" s="1"/>
  <c r="O37"/>
  <c r="P37" s="1"/>
  <c r="O38"/>
  <c r="P38" s="1"/>
  <c r="O40"/>
  <c r="P40" s="1"/>
  <c r="O41"/>
  <c r="P41" s="1"/>
  <c r="O42"/>
  <c r="P42" s="1"/>
  <c r="O43"/>
  <c r="O45"/>
  <c r="O46"/>
  <c r="P46" s="1"/>
  <c r="O47"/>
  <c r="O48"/>
  <c r="O49"/>
  <c r="O50"/>
  <c r="P50" s="1"/>
  <c r="O51"/>
  <c r="P51" s="1"/>
  <c r="O52"/>
  <c r="P52" s="1"/>
  <c r="O53"/>
  <c r="P53" s="1"/>
  <c r="O54"/>
  <c r="O55"/>
  <c r="O56"/>
  <c r="P56" s="1"/>
  <c r="O57"/>
  <c r="P57" s="1"/>
  <c r="O58"/>
  <c r="P58" s="1"/>
  <c r="O59"/>
  <c r="P59" s="1"/>
  <c r="O2"/>
  <c r="P2" s="1"/>
  <c r="P47" l="1"/>
  <c r="P6"/>
  <c r="P43"/>
  <c r="P4"/>
  <c r="P9"/>
  <c r="P54"/>
</calcChain>
</file>

<file path=xl/sharedStrings.xml><?xml version="1.0" encoding="utf-8"?>
<sst xmlns="http://schemas.openxmlformats.org/spreadsheetml/2006/main" count="144" uniqueCount="116">
  <si>
    <t>Gün</t>
  </si>
  <si>
    <t>Saat</t>
  </si>
  <si>
    <t>İktisat</t>
  </si>
  <si>
    <t>İşletme</t>
  </si>
  <si>
    <t>Siyaset Bilimi ve Kamu Yönetimi</t>
  </si>
  <si>
    <t>Siyaset Bilimi ve Uluslararası İlişkiler</t>
  </si>
  <si>
    <t>04.11.2017 Cumartesi</t>
  </si>
  <si>
    <t>05.11.2017 Pazar</t>
  </si>
  <si>
    <t>06.11.2017 Pazartesi</t>
  </si>
  <si>
    <t>07.11.2017 Salı</t>
  </si>
  <si>
    <t>08.11.2017 Çarşamba</t>
  </si>
  <si>
    <t>09.11.2017 Perşembe</t>
  </si>
  <si>
    <t>10.11.2017 Cuma</t>
  </si>
  <si>
    <t>11.11.2017 Cumartesi</t>
  </si>
  <si>
    <t>12.11.2017 Pazar</t>
  </si>
  <si>
    <t>Türk Dili I</t>
  </si>
  <si>
    <t>Halkla İlişkiler</t>
  </si>
  <si>
    <t>Tarım Ekonomisi</t>
  </si>
  <si>
    <t>Konjonktür Teorileri</t>
  </si>
  <si>
    <t>Üretim Yönetimi</t>
  </si>
  <si>
    <t>Kamuda Yeni Yönetim Modelleri</t>
  </si>
  <si>
    <t>Proje Yönetimi</t>
  </si>
  <si>
    <t>İnovasyon ve Yeni Ürün Geliştirme</t>
  </si>
  <si>
    <t>Yönetim ve Denetim</t>
  </si>
  <si>
    <t>Sosyal Politika</t>
  </si>
  <si>
    <t>Mikro İktisat</t>
  </si>
  <si>
    <t>Bilgi Toplumu ve E-Devlet</t>
  </si>
  <si>
    <t>Hizmet Ekonomisi</t>
  </si>
  <si>
    <t>Turizm Ekonomisi</t>
  </si>
  <si>
    <t>Belirsizlik İktisadı</t>
  </si>
  <si>
    <t>Stratejik Yönetim</t>
  </si>
  <si>
    <t>Türkiye Ekonomisi</t>
  </si>
  <si>
    <t>İşletme Bilimine Giriş I</t>
  </si>
  <si>
    <t>Hukuka Giriş</t>
  </si>
  <si>
    <t>Maliye Politikası</t>
  </si>
  <si>
    <t xml:space="preserve">Bürokrasi ve Siyaset </t>
  </si>
  <si>
    <t>İstatistik I</t>
  </si>
  <si>
    <t>Envanter Bilanço</t>
  </si>
  <si>
    <t>Büyüme Ekonomisi</t>
  </si>
  <si>
    <t>Pazarlama İletişimi</t>
  </si>
  <si>
    <t>Kentleşme Politikası</t>
  </si>
  <si>
    <t>Hukukun Temel Kavramları</t>
  </si>
  <si>
    <t>İktisada Giriş I</t>
  </si>
  <si>
    <t>İşletme Matematiği I</t>
  </si>
  <si>
    <t>Pazarlama İlkeleri</t>
  </si>
  <si>
    <t>İstatistik ve Araştırma Yöntemleri</t>
  </si>
  <si>
    <t>Sayısal Karar Verme Teknikleri</t>
  </si>
  <si>
    <t>Dış Ticaret İşlemleri</t>
  </si>
  <si>
    <t>Finansal Yönetim I</t>
  </si>
  <si>
    <t>Siyaset Bilimine Giriş</t>
  </si>
  <si>
    <t>Ekonometri I</t>
  </si>
  <si>
    <t>Kamu Maliyesi</t>
  </si>
  <si>
    <t>Uluslarası İlişkiler</t>
  </si>
  <si>
    <t>Kamu Yönetiminde Güncel Sorunlar</t>
  </si>
  <si>
    <t>Dünya Ekonomisi</t>
  </si>
  <si>
    <t>Marka Yönetimi</t>
  </si>
  <si>
    <t>Çağdaş Devlet Düzenleri</t>
  </si>
  <si>
    <t>Yabancı Dil (İngilizce) I</t>
  </si>
  <si>
    <t>A.İ.İ.T I</t>
  </si>
  <si>
    <t>Makro İktisat I</t>
  </si>
  <si>
    <t>Siyaset Sosyolojisi</t>
  </si>
  <si>
    <t>Yönetim Muhasebesi</t>
  </si>
  <si>
    <t>Uygarlık Tarihi</t>
  </si>
  <si>
    <t>Genel Muhasebe I</t>
  </si>
  <si>
    <t>Uluslar arası İktisat I</t>
  </si>
  <si>
    <t>Sosyal Bilimlerde Yöntem</t>
  </si>
  <si>
    <t>Mesleki Yabancı Dil</t>
  </si>
  <si>
    <t>Yenilik İktisadı</t>
  </si>
  <si>
    <t>Tüketici Davranışları</t>
  </si>
  <si>
    <t>Türk İdare Tarihi</t>
  </si>
  <si>
    <t>Tüketici Davranışları (Kalkan Ders)</t>
  </si>
  <si>
    <t>Toplum Bilimi</t>
  </si>
  <si>
    <t>İktisada Giriş</t>
  </si>
  <si>
    <t>Toplum Bilimi I</t>
  </si>
  <si>
    <t>Doğal Kaynaklar ve çevre Ekonomisi</t>
  </si>
  <si>
    <t>Yerel Yönetimler (kalkan Ders)</t>
  </si>
  <si>
    <t>x</t>
  </si>
  <si>
    <t>Yerel Yönetimler</t>
  </si>
  <si>
    <t>Kayıtdışılık ve İstihdam</t>
  </si>
  <si>
    <t>Uygulamalı Girişimcilik Eğitimi I</t>
  </si>
  <si>
    <t>Türk Dış Politikası</t>
  </si>
  <si>
    <t>Finansal Tablolar Analizi</t>
  </si>
  <si>
    <t>Geçiş Ekonomileri</t>
  </si>
  <si>
    <t>Kamu Yönetimi I</t>
  </si>
  <si>
    <t>İktisadi Matematik I</t>
  </si>
  <si>
    <t>Yönetim Bilimi I (kalkan Ders)</t>
  </si>
  <si>
    <t>Yönetim Bilimi I</t>
  </si>
  <si>
    <t>Siyaset Bilimine Giriş (kalkan Ders)</t>
  </si>
  <si>
    <t>Anayasa Hukuku</t>
  </si>
  <si>
    <t>Siyasi Düşünceler Tarihi</t>
  </si>
  <si>
    <t>Mikro İktisat I</t>
  </si>
  <si>
    <t>Para Teorisi</t>
  </si>
  <si>
    <t>Siyasal İdeolojiler</t>
  </si>
  <si>
    <t>Uluslararası Ekonomi Politik</t>
  </si>
  <si>
    <t xml:space="preserve">İdare Hukuku </t>
  </si>
  <si>
    <t>Çağdaş Gelişmeler ve Türkiye (Kalkan Ders)</t>
  </si>
  <si>
    <t>Mesleki Yabancı Dil (İngilizce) II (Kalkan Ders)</t>
  </si>
  <si>
    <t>Kriz Yönetimi (Kalkan Ders)</t>
  </si>
  <si>
    <t>Yabancı Dilde Okuma ve Konuşma</t>
  </si>
  <si>
    <t>İktisadi Düşünceler Tarihi</t>
  </si>
  <si>
    <t>Devlet Borçlanması</t>
  </si>
  <si>
    <t>Kurumsal İktisat</t>
  </si>
  <si>
    <t>Ticaret Hukuku I</t>
  </si>
  <si>
    <t>AB ve Türkiye</t>
  </si>
  <si>
    <t>İcra İflas Hukuku</t>
  </si>
  <si>
    <t>Avrupa Birliği ve Türk Kamu Yönetimi</t>
  </si>
  <si>
    <t>Ceza Hukuku</t>
  </si>
  <si>
    <t>Devlet Kuramı</t>
  </si>
  <si>
    <t>Örgütsel Davranış</t>
  </si>
  <si>
    <t>Uluslararası Sermaye Hareketleri</t>
  </si>
  <si>
    <t>Maliyet Muhasebesi I</t>
  </si>
  <si>
    <t>Yönetim ve Organizasyon I</t>
  </si>
  <si>
    <t>Uluslararası İktisat</t>
  </si>
  <si>
    <t>İnsan Kaynakları Yönetimi</t>
  </si>
  <si>
    <t>Kamuda Yönetim Becerileri</t>
  </si>
  <si>
    <t>Uluslararası İlişkiler 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</si>
</sst>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0" fontId="2" fillId="0" borderId="1" xfId="1" applyNumberFormat="1" applyFont="1" applyFill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20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0" fontId="2" fillId="4" borderId="1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horizontal="left" vertical="center"/>
    </xf>
    <xf numFmtId="20" fontId="2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4" fontId="1" fillId="3" borderId="2" xfId="1" applyNumberFormat="1" applyFont="1" applyFill="1" applyBorder="1" applyAlignment="1">
      <alignment horizontal="center" vertical="center" wrapText="1"/>
    </xf>
    <xf numFmtId="14" fontId="1" fillId="3" borderId="3" xfId="1" applyNumberFormat="1" applyFont="1" applyFill="1" applyBorder="1" applyAlignment="1">
      <alignment horizontal="center" vertical="center" wrapText="1"/>
    </xf>
    <xf numFmtId="14" fontId="1" fillId="3" borderId="4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20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4" fontId="1" fillId="3" borderId="1" xfId="1" applyNumberFormat="1" applyFont="1" applyFill="1" applyBorder="1" applyAlignment="1">
      <alignment horizontal="center" vertical="center" wrapText="1"/>
    </xf>
    <xf numFmtId="14" fontId="1" fillId="3" borderId="1" xfId="1" applyNumberFormat="1" applyFill="1" applyBorder="1" applyAlignment="1">
      <alignment horizontal="center" vertical="center" wrapText="1"/>
    </xf>
    <xf numFmtId="20" fontId="2" fillId="0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workbookViewId="0">
      <selection activeCell="A26" sqref="A26:A33"/>
    </sheetView>
  </sheetViews>
  <sheetFormatPr defaultRowHeight="15"/>
  <cols>
    <col min="2" max="2" width="9.140625" customWidth="1"/>
    <col min="3" max="3" width="33.140625" bestFit="1" customWidth="1"/>
    <col min="4" max="4" width="2" hidden="1" customWidth="1"/>
    <col min="5" max="5" width="4" hidden="1" customWidth="1"/>
    <col min="6" max="6" width="32" bestFit="1" customWidth="1"/>
    <col min="7" max="7" width="2" hidden="1" customWidth="1"/>
    <col min="8" max="8" width="4" hidden="1" customWidth="1"/>
    <col min="9" max="9" width="33.140625" customWidth="1"/>
    <col min="10" max="10" width="2" hidden="1" customWidth="1"/>
    <col min="11" max="11" width="4" hidden="1" customWidth="1"/>
    <col min="12" max="12" width="36.85546875" bestFit="1" customWidth="1"/>
    <col min="13" max="13" width="2" hidden="1" customWidth="1"/>
    <col min="14" max="14" width="4" hidden="1" customWidth="1"/>
    <col min="15" max="18" width="0" hidden="1" customWidth="1"/>
  </cols>
  <sheetData>
    <row r="1" spans="1:18" ht="35.25" customHeight="1">
      <c r="A1" s="17" t="s">
        <v>0</v>
      </c>
      <c r="B1" s="17" t="s">
        <v>1</v>
      </c>
      <c r="C1" s="18" t="s">
        <v>2</v>
      </c>
      <c r="D1" s="18"/>
      <c r="E1" s="18"/>
      <c r="F1" s="18" t="s">
        <v>3</v>
      </c>
      <c r="G1" s="18"/>
      <c r="H1" s="18"/>
      <c r="I1" s="18" t="s">
        <v>4</v>
      </c>
      <c r="J1" s="18"/>
      <c r="K1" s="18"/>
      <c r="L1" s="18" t="s">
        <v>5</v>
      </c>
      <c r="M1" s="1"/>
      <c r="N1" s="1"/>
    </row>
    <row r="2" spans="1:18" ht="15" customHeight="1">
      <c r="A2" s="34" t="s">
        <v>6</v>
      </c>
      <c r="B2" s="6">
        <v>0.41666666666666669</v>
      </c>
      <c r="C2" s="7" t="s">
        <v>15</v>
      </c>
      <c r="D2" s="7">
        <v>1</v>
      </c>
      <c r="E2" s="8">
        <v>40</v>
      </c>
      <c r="F2" s="7" t="s">
        <v>15</v>
      </c>
      <c r="G2" s="7">
        <v>1</v>
      </c>
      <c r="H2" s="8">
        <v>50</v>
      </c>
      <c r="I2" s="7" t="s">
        <v>15</v>
      </c>
      <c r="J2" s="7">
        <v>1</v>
      </c>
      <c r="K2" s="8">
        <v>258</v>
      </c>
      <c r="L2" s="7" t="s">
        <v>15</v>
      </c>
      <c r="M2" s="1">
        <v>1</v>
      </c>
      <c r="N2" s="1">
        <v>111</v>
      </c>
      <c r="O2">
        <f>E2+H2+K2+N2</f>
        <v>459</v>
      </c>
      <c r="P2">
        <f>O2</f>
        <v>459</v>
      </c>
      <c r="R2">
        <v>459</v>
      </c>
    </row>
    <row r="3" spans="1:18">
      <c r="A3" s="34"/>
      <c r="B3" s="3">
        <v>0.5</v>
      </c>
      <c r="C3" s="7" t="s">
        <v>93</v>
      </c>
      <c r="D3" s="7">
        <v>4</v>
      </c>
      <c r="E3" s="7">
        <v>144</v>
      </c>
      <c r="F3" s="7" t="s">
        <v>22</v>
      </c>
      <c r="G3" s="7">
        <v>4</v>
      </c>
      <c r="H3" s="7">
        <v>142</v>
      </c>
      <c r="I3" s="7" t="s">
        <v>113</v>
      </c>
      <c r="J3" s="7">
        <v>4</v>
      </c>
      <c r="K3" s="7">
        <v>137</v>
      </c>
      <c r="L3" s="7"/>
      <c r="M3" s="1"/>
      <c r="N3" s="1"/>
      <c r="O3">
        <f>E3+H3+K17+N3</f>
        <v>431</v>
      </c>
      <c r="P3">
        <f t="shared" ref="P3:P59" si="0">O3</f>
        <v>431</v>
      </c>
      <c r="R3">
        <v>431</v>
      </c>
    </row>
    <row r="4" spans="1:18">
      <c r="A4" s="34"/>
      <c r="B4" s="29">
        <v>0.58333333333333337</v>
      </c>
      <c r="C4" s="8" t="s">
        <v>16</v>
      </c>
      <c r="D4" s="8">
        <v>2</v>
      </c>
      <c r="E4" s="8">
        <v>40</v>
      </c>
      <c r="F4" s="31" t="s">
        <v>16</v>
      </c>
      <c r="G4" s="31">
        <v>2</v>
      </c>
      <c r="H4" s="31">
        <v>92</v>
      </c>
      <c r="I4" s="9" t="s">
        <v>94</v>
      </c>
      <c r="J4" s="31">
        <v>2</v>
      </c>
      <c r="K4" s="31">
        <v>293</v>
      </c>
      <c r="L4" s="28"/>
      <c r="M4" s="5"/>
      <c r="N4" s="5"/>
      <c r="O4">
        <f t="shared" ref="O4:O58" si="1">E4+H4+K4+N4</f>
        <v>425</v>
      </c>
      <c r="P4" s="30">
        <f>O4+O5</f>
        <v>465</v>
      </c>
      <c r="R4">
        <v>465</v>
      </c>
    </row>
    <row r="5" spans="1:18" ht="30">
      <c r="A5" s="34"/>
      <c r="B5" s="29"/>
      <c r="C5" s="8" t="s">
        <v>17</v>
      </c>
      <c r="D5" s="8">
        <v>2</v>
      </c>
      <c r="E5" s="8">
        <v>40</v>
      </c>
      <c r="F5" s="31"/>
      <c r="G5" s="31"/>
      <c r="H5" s="31"/>
      <c r="I5" s="10" t="s">
        <v>95</v>
      </c>
      <c r="J5" s="31"/>
      <c r="K5" s="31"/>
      <c r="L5" s="28"/>
      <c r="M5" s="5"/>
      <c r="N5" s="5"/>
      <c r="O5">
        <f t="shared" si="1"/>
        <v>40</v>
      </c>
      <c r="P5" s="30"/>
      <c r="R5">
        <v>514</v>
      </c>
    </row>
    <row r="6" spans="1:18">
      <c r="A6" s="34"/>
      <c r="B6" s="35">
        <v>0.66666666666666663</v>
      </c>
      <c r="C6" s="7" t="s">
        <v>18</v>
      </c>
      <c r="D6" s="7">
        <v>3</v>
      </c>
      <c r="E6" s="7">
        <v>52</v>
      </c>
      <c r="F6" s="28" t="s">
        <v>19</v>
      </c>
      <c r="G6" s="7">
        <v>3</v>
      </c>
      <c r="H6" s="7">
        <v>311</v>
      </c>
      <c r="I6" s="7" t="s">
        <v>20</v>
      </c>
      <c r="J6" s="7">
        <v>3</v>
      </c>
      <c r="K6" s="7">
        <v>84</v>
      </c>
      <c r="L6" s="7"/>
      <c r="M6" s="5"/>
      <c r="N6" s="5"/>
      <c r="O6">
        <f t="shared" si="1"/>
        <v>447</v>
      </c>
      <c r="P6" s="30">
        <f>O6+O7</f>
        <v>514</v>
      </c>
      <c r="R6">
        <v>232</v>
      </c>
    </row>
    <row r="7" spans="1:18">
      <c r="A7" s="34"/>
      <c r="B7" s="35"/>
      <c r="C7" s="7"/>
      <c r="D7" s="7"/>
      <c r="E7" s="7"/>
      <c r="F7" s="28"/>
      <c r="G7" s="7"/>
      <c r="H7" s="7"/>
      <c r="I7" s="7" t="s">
        <v>21</v>
      </c>
      <c r="J7" s="7">
        <v>3</v>
      </c>
      <c r="K7" s="7">
        <v>67</v>
      </c>
      <c r="L7" s="7"/>
      <c r="M7" s="5"/>
      <c r="N7" s="5"/>
      <c r="O7">
        <f t="shared" si="1"/>
        <v>67</v>
      </c>
      <c r="P7" s="30"/>
      <c r="R7">
        <v>366</v>
      </c>
    </row>
    <row r="8" spans="1:18" ht="34.5" customHeight="1">
      <c r="A8" s="19"/>
      <c r="B8" s="19"/>
      <c r="C8" s="24"/>
      <c r="D8" s="24"/>
      <c r="E8" s="24"/>
      <c r="F8" s="22"/>
      <c r="G8" s="24"/>
      <c r="H8" s="24"/>
      <c r="I8" s="24"/>
      <c r="J8" s="24"/>
      <c r="K8" s="24"/>
      <c r="L8" s="24"/>
      <c r="M8" s="5"/>
      <c r="N8" s="5"/>
      <c r="R8">
        <v>291</v>
      </c>
    </row>
    <row r="9" spans="1:18">
      <c r="A9" s="33" t="s">
        <v>7</v>
      </c>
      <c r="B9" s="35">
        <v>0.41666666666666669</v>
      </c>
      <c r="C9" s="7" t="s">
        <v>24</v>
      </c>
      <c r="D9" s="7">
        <v>2</v>
      </c>
      <c r="E9" s="7">
        <v>34</v>
      </c>
      <c r="F9" s="28" t="s">
        <v>25</v>
      </c>
      <c r="G9" s="7">
        <v>2</v>
      </c>
      <c r="H9" s="7">
        <v>42</v>
      </c>
      <c r="I9" s="8" t="s">
        <v>53</v>
      </c>
      <c r="J9" s="8">
        <v>2</v>
      </c>
      <c r="K9" s="8">
        <v>115</v>
      </c>
      <c r="L9" s="7"/>
      <c r="M9" s="5"/>
      <c r="N9" s="5"/>
      <c r="O9" t="e">
        <f>E9+H9+#REF!+N9</f>
        <v>#REF!</v>
      </c>
      <c r="P9" t="e">
        <f>O9+O10+O11</f>
        <v>#REF!</v>
      </c>
      <c r="R9">
        <v>370</v>
      </c>
    </row>
    <row r="10" spans="1:18">
      <c r="A10" s="33"/>
      <c r="B10" s="35"/>
      <c r="C10" s="7" t="s">
        <v>27</v>
      </c>
      <c r="D10" s="7">
        <v>2</v>
      </c>
      <c r="E10" s="7">
        <v>35</v>
      </c>
      <c r="F10" s="28"/>
      <c r="G10" s="7"/>
      <c r="H10" s="7"/>
      <c r="I10" s="9"/>
      <c r="J10" s="8"/>
      <c r="K10" s="8"/>
      <c r="L10" s="7"/>
      <c r="M10" s="5"/>
      <c r="N10" s="5"/>
      <c r="O10">
        <f t="shared" si="1"/>
        <v>35</v>
      </c>
      <c r="R10">
        <v>660</v>
      </c>
    </row>
    <row r="11" spans="1:18">
      <c r="A11" s="33"/>
      <c r="B11" s="35"/>
      <c r="C11" s="7" t="s">
        <v>28</v>
      </c>
      <c r="D11" s="7">
        <v>2</v>
      </c>
      <c r="E11" s="7">
        <v>37</v>
      </c>
      <c r="F11" s="28"/>
      <c r="G11" s="7"/>
      <c r="H11" s="7"/>
      <c r="I11" s="9"/>
      <c r="J11" s="8"/>
      <c r="K11" s="8"/>
      <c r="L11" s="7"/>
      <c r="M11" s="5"/>
      <c r="N11" s="5"/>
      <c r="O11">
        <f t="shared" si="1"/>
        <v>37</v>
      </c>
      <c r="R11">
        <v>497</v>
      </c>
    </row>
    <row r="12" spans="1:18">
      <c r="A12" s="34"/>
      <c r="B12" s="3">
        <v>0.5</v>
      </c>
      <c r="C12" s="7"/>
      <c r="D12" s="7"/>
      <c r="E12" s="7"/>
      <c r="F12" s="7" t="s">
        <v>61</v>
      </c>
      <c r="G12" s="7">
        <v>4</v>
      </c>
      <c r="H12" s="7">
        <v>305</v>
      </c>
      <c r="I12" s="7" t="s">
        <v>62</v>
      </c>
      <c r="J12" s="7">
        <v>3</v>
      </c>
      <c r="K12" s="7">
        <v>61</v>
      </c>
      <c r="L12" s="7"/>
      <c r="M12" s="1"/>
      <c r="N12" s="1"/>
      <c r="O12">
        <f t="shared" si="1"/>
        <v>366</v>
      </c>
      <c r="P12">
        <f t="shared" si="0"/>
        <v>366</v>
      </c>
      <c r="R12">
        <v>599</v>
      </c>
    </row>
    <row r="13" spans="1:18">
      <c r="A13" s="34"/>
      <c r="B13" s="3">
        <v>0.58333333333333337</v>
      </c>
      <c r="C13" s="8"/>
      <c r="D13" s="8"/>
      <c r="E13" s="8"/>
      <c r="F13" s="8" t="s">
        <v>32</v>
      </c>
      <c r="G13" s="8">
        <v>1</v>
      </c>
      <c r="H13" s="8">
        <v>180</v>
      </c>
      <c r="I13" s="8"/>
      <c r="J13" s="8"/>
      <c r="K13" s="8"/>
      <c r="L13" s="7" t="s">
        <v>33</v>
      </c>
      <c r="M13" s="1">
        <v>1</v>
      </c>
      <c r="N13" s="1">
        <v>111</v>
      </c>
      <c r="O13">
        <f t="shared" si="1"/>
        <v>291</v>
      </c>
      <c r="P13">
        <f t="shared" si="0"/>
        <v>291</v>
      </c>
      <c r="R13">
        <v>388</v>
      </c>
    </row>
    <row r="14" spans="1:18">
      <c r="A14" s="34"/>
      <c r="B14" s="3">
        <v>0.66666666666666663</v>
      </c>
      <c r="C14" s="7" t="s">
        <v>34</v>
      </c>
      <c r="D14" s="7">
        <v>3</v>
      </c>
      <c r="E14" s="7">
        <v>278</v>
      </c>
      <c r="F14" s="7"/>
      <c r="G14" s="7"/>
      <c r="H14" s="7"/>
      <c r="I14" s="7" t="s">
        <v>35</v>
      </c>
      <c r="J14" s="7">
        <v>3</v>
      </c>
      <c r="K14" s="7">
        <v>92</v>
      </c>
      <c r="L14" s="7"/>
      <c r="M14" s="1"/>
      <c r="N14" s="1"/>
      <c r="O14">
        <f t="shared" si="1"/>
        <v>370</v>
      </c>
      <c r="P14">
        <f t="shared" si="0"/>
        <v>370</v>
      </c>
      <c r="R14">
        <v>646</v>
      </c>
    </row>
    <row r="15" spans="1:18" ht="24" customHeight="1">
      <c r="A15" s="1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"/>
      <c r="N15" s="1"/>
      <c r="R15">
        <v>468</v>
      </c>
    </row>
    <row r="16" spans="1:18">
      <c r="A16" s="33" t="s">
        <v>8</v>
      </c>
      <c r="B16" s="3">
        <v>0.375</v>
      </c>
      <c r="C16" s="11" t="s">
        <v>36</v>
      </c>
      <c r="D16" s="11">
        <v>2</v>
      </c>
      <c r="E16" s="11">
        <v>246</v>
      </c>
      <c r="F16" s="11" t="s">
        <v>37</v>
      </c>
      <c r="G16" s="11">
        <v>2</v>
      </c>
      <c r="H16" s="11">
        <v>414</v>
      </c>
      <c r="I16" s="11"/>
      <c r="J16" s="11"/>
      <c r="K16" s="11"/>
      <c r="L16" s="12"/>
      <c r="M16" s="1"/>
      <c r="N16" s="1"/>
      <c r="O16">
        <f t="shared" si="1"/>
        <v>660</v>
      </c>
      <c r="P16">
        <f t="shared" si="0"/>
        <v>660</v>
      </c>
      <c r="R16">
        <v>538</v>
      </c>
    </row>
    <row r="17" spans="1:18">
      <c r="A17" s="34"/>
      <c r="B17" s="3">
        <v>0.45833333333333331</v>
      </c>
      <c r="C17" s="12" t="s">
        <v>38</v>
      </c>
      <c r="D17" s="12">
        <v>4</v>
      </c>
      <c r="E17" s="12">
        <v>266</v>
      </c>
      <c r="F17" s="12" t="s">
        <v>112</v>
      </c>
      <c r="G17" s="12">
        <v>4</v>
      </c>
      <c r="H17" s="12">
        <v>94</v>
      </c>
      <c r="I17" s="7" t="s">
        <v>23</v>
      </c>
      <c r="J17" s="7">
        <v>4</v>
      </c>
      <c r="K17" s="7">
        <v>145</v>
      </c>
      <c r="L17" s="12"/>
      <c r="M17" s="1"/>
      <c r="N17" s="1"/>
      <c r="O17" t="e">
        <f>E17+H17+K3+#REF!</f>
        <v>#REF!</v>
      </c>
      <c r="P17" t="e">
        <f t="shared" si="0"/>
        <v>#REF!</v>
      </c>
      <c r="R17">
        <v>650</v>
      </c>
    </row>
    <row r="18" spans="1:18">
      <c r="A18" s="34"/>
      <c r="B18" s="3">
        <v>0.54166666666666663</v>
      </c>
      <c r="C18" s="11" t="s">
        <v>41</v>
      </c>
      <c r="D18" s="11">
        <v>1</v>
      </c>
      <c r="E18" s="11">
        <v>134</v>
      </c>
      <c r="F18" s="11" t="s">
        <v>41</v>
      </c>
      <c r="G18" s="11">
        <v>1</v>
      </c>
      <c r="H18" s="11">
        <v>144</v>
      </c>
      <c r="I18" s="11" t="s">
        <v>41</v>
      </c>
      <c r="J18" s="11">
        <v>1</v>
      </c>
      <c r="K18" s="11">
        <v>321</v>
      </c>
      <c r="L18" s="12"/>
      <c r="M18" s="1"/>
      <c r="N18" s="1"/>
      <c r="O18">
        <f t="shared" si="1"/>
        <v>599</v>
      </c>
      <c r="P18">
        <f t="shared" si="0"/>
        <v>599</v>
      </c>
      <c r="R18">
        <v>511</v>
      </c>
    </row>
    <row r="19" spans="1:18">
      <c r="A19" s="34"/>
      <c r="B19" s="3">
        <v>0.625</v>
      </c>
      <c r="C19" s="7" t="s">
        <v>39</v>
      </c>
      <c r="D19" s="7">
        <v>3</v>
      </c>
      <c r="E19" s="7">
        <v>31</v>
      </c>
      <c r="F19" s="7" t="s">
        <v>39</v>
      </c>
      <c r="G19" s="7">
        <v>3</v>
      </c>
      <c r="H19" s="7">
        <v>77</v>
      </c>
      <c r="I19" s="12" t="s">
        <v>40</v>
      </c>
      <c r="J19" s="12">
        <v>3</v>
      </c>
      <c r="K19" s="12">
        <v>280</v>
      </c>
      <c r="L19" s="12"/>
      <c r="M19" s="1"/>
      <c r="N19" s="1"/>
      <c r="O19">
        <f t="shared" si="1"/>
        <v>388</v>
      </c>
      <c r="P19">
        <f t="shared" si="0"/>
        <v>388</v>
      </c>
      <c r="R19">
        <v>524</v>
      </c>
    </row>
    <row r="20" spans="1:18" ht="29.25" customHeight="1">
      <c r="A20" s="19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1"/>
      <c r="N20" s="1"/>
      <c r="O20">
        <f t="shared" si="1"/>
        <v>0</v>
      </c>
      <c r="P20">
        <f t="shared" si="0"/>
        <v>0</v>
      </c>
      <c r="R20">
        <v>820</v>
      </c>
    </row>
    <row r="21" spans="1:18">
      <c r="A21" s="33" t="s">
        <v>9</v>
      </c>
      <c r="B21" s="3">
        <v>0.375</v>
      </c>
      <c r="C21" s="11" t="s">
        <v>44</v>
      </c>
      <c r="D21" s="11">
        <v>2</v>
      </c>
      <c r="E21" s="11">
        <v>46</v>
      </c>
      <c r="F21" s="11" t="s">
        <v>111</v>
      </c>
      <c r="G21" s="11">
        <v>2</v>
      </c>
      <c r="H21" s="11">
        <v>339</v>
      </c>
      <c r="I21" s="11" t="s">
        <v>45</v>
      </c>
      <c r="J21" s="11">
        <v>2</v>
      </c>
      <c r="K21" s="11">
        <v>261</v>
      </c>
      <c r="L21" s="12"/>
      <c r="M21" s="1"/>
      <c r="N21" s="1"/>
      <c r="O21">
        <f t="shared" si="1"/>
        <v>646</v>
      </c>
      <c r="P21">
        <f t="shared" si="0"/>
        <v>646</v>
      </c>
      <c r="R21">
        <v>597</v>
      </c>
    </row>
    <row r="22" spans="1:18">
      <c r="A22" s="34"/>
      <c r="B22" s="3">
        <v>0.45833333333333331</v>
      </c>
      <c r="C22" s="12" t="s">
        <v>109</v>
      </c>
      <c r="D22" s="12">
        <v>4</v>
      </c>
      <c r="E22" s="12">
        <v>173</v>
      </c>
      <c r="F22" s="12" t="s">
        <v>46</v>
      </c>
      <c r="G22" s="12">
        <v>4</v>
      </c>
      <c r="H22" s="12">
        <v>131</v>
      </c>
      <c r="I22" s="12" t="s">
        <v>114</v>
      </c>
      <c r="J22" s="12">
        <v>4</v>
      </c>
      <c r="K22" s="12">
        <v>164</v>
      </c>
      <c r="L22" s="12"/>
      <c r="M22" s="1"/>
      <c r="N22" s="1"/>
      <c r="O22">
        <f t="shared" si="1"/>
        <v>468</v>
      </c>
      <c r="P22">
        <f t="shared" si="0"/>
        <v>468</v>
      </c>
      <c r="R22">
        <v>685</v>
      </c>
    </row>
    <row r="23" spans="1:18">
      <c r="A23" s="34"/>
      <c r="B23" s="3">
        <v>0.54166666666666663</v>
      </c>
      <c r="C23" s="11" t="s">
        <v>42</v>
      </c>
      <c r="D23" s="11">
        <v>1</v>
      </c>
      <c r="E23" s="11">
        <v>261</v>
      </c>
      <c r="F23" s="11" t="s">
        <v>43</v>
      </c>
      <c r="G23" s="11">
        <v>1</v>
      </c>
      <c r="H23" s="11">
        <v>205</v>
      </c>
      <c r="I23" s="7" t="s">
        <v>80</v>
      </c>
      <c r="J23" s="7">
        <v>3</v>
      </c>
      <c r="K23" s="7">
        <v>72</v>
      </c>
      <c r="L23" s="12"/>
      <c r="M23" s="1"/>
      <c r="N23" s="1"/>
      <c r="O23">
        <f t="shared" si="1"/>
        <v>538</v>
      </c>
      <c r="P23">
        <f t="shared" si="0"/>
        <v>538</v>
      </c>
      <c r="R23">
        <v>471</v>
      </c>
    </row>
    <row r="24" spans="1:18">
      <c r="A24" s="34"/>
      <c r="B24" s="3">
        <v>0.625</v>
      </c>
      <c r="C24" s="7" t="s">
        <v>47</v>
      </c>
      <c r="D24" s="7">
        <v>3</v>
      </c>
      <c r="E24" s="7">
        <v>31</v>
      </c>
      <c r="F24" s="7" t="s">
        <v>110</v>
      </c>
      <c r="G24" s="7">
        <v>3</v>
      </c>
      <c r="H24" s="7">
        <v>297</v>
      </c>
      <c r="I24" s="11" t="s">
        <v>49</v>
      </c>
      <c r="J24" s="11">
        <v>1</v>
      </c>
      <c r="K24" s="11">
        <v>314</v>
      </c>
      <c r="L24" s="12"/>
      <c r="M24" s="1"/>
      <c r="N24" s="1"/>
      <c r="O24">
        <f>E24+H29+K24+N24</f>
        <v>650</v>
      </c>
      <c r="P24">
        <f t="shared" si="0"/>
        <v>650</v>
      </c>
      <c r="R24">
        <v>689</v>
      </c>
    </row>
    <row r="25" spans="1:18" ht="28.5" customHeight="1">
      <c r="A25" s="19"/>
      <c r="B25" s="19"/>
      <c r="C25" s="20"/>
      <c r="D25" s="21"/>
      <c r="E25" s="21"/>
      <c r="F25" s="21"/>
      <c r="G25" s="21"/>
      <c r="H25" s="21"/>
      <c r="I25" s="20"/>
      <c r="J25" s="21"/>
      <c r="K25" s="21"/>
      <c r="L25" s="22"/>
      <c r="M25" s="1"/>
      <c r="N25" s="1"/>
      <c r="O25">
        <f t="shared" si="1"/>
        <v>0</v>
      </c>
      <c r="P25">
        <f t="shared" si="0"/>
        <v>0</v>
      </c>
      <c r="R25">
        <v>555</v>
      </c>
    </row>
    <row r="26" spans="1:18" ht="15" customHeight="1">
      <c r="A26" s="25" t="s">
        <v>10</v>
      </c>
      <c r="B26" s="3">
        <v>0.375</v>
      </c>
      <c r="C26" s="8" t="s">
        <v>51</v>
      </c>
      <c r="D26" s="8">
        <v>2</v>
      </c>
      <c r="E26" s="8">
        <v>273</v>
      </c>
      <c r="F26" s="8" t="s">
        <v>52</v>
      </c>
      <c r="G26" s="8">
        <v>2</v>
      </c>
      <c r="H26" s="8">
        <v>123</v>
      </c>
      <c r="I26" s="9" t="s">
        <v>26</v>
      </c>
      <c r="J26" s="8">
        <v>2</v>
      </c>
      <c r="K26" s="8">
        <v>84</v>
      </c>
      <c r="L26" s="7"/>
      <c r="M26" s="1"/>
      <c r="N26" s="1"/>
      <c r="O26" t="e">
        <f>E26+H26+K9+#REF!</f>
        <v>#REF!</v>
      </c>
      <c r="P26" t="e">
        <f t="shared" si="0"/>
        <v>#REF!</v>
      </c>
      <c r="R26">
        <v>675</v>
      </c>
    </row>
    <row r="27" spans="1:18">
      <c r="A27" s="26"/>
      <c r="B27" s="3">
        <v>0.45833333333333331</v>
      </c>
      <c r="C27" s="7" t="s">
        <v>54</v>
      </c>
      <c r="D27" s="7">
        <v>4</v>
      </c>
      <c r="E27" s="7">
        <v>143</v>
      </c>
      <c r="F27" s="7" t="s">
        <v>55</v>
      </c>
      <c r="G27" s="7">
        <v>4</v>
      </c>
      <c r="H27" s="7">
        <v>119</v>
      </c>
      <c r="I27" s="7" t="s">
        <v>56</v>
      </c>
      <c r="J27" s="7">
        <v>4</v>
      </c>
      <c r="K27" s="7">
        <v>262</v>
      </c>
      <c r="L27" s="7"/>
      <c r="M27" s="1"/>
      <c r="N27" s="1"/>
      <c r="O27">
        <f t="shared" si="1"/>
        <v>524</v>
      </c>
      <c r="P27">
        <f t="shared" si="0"/>
        <v>524</v>
      </c>
      <c r="R27">
        <v>505</v>
      </c>
    </row>
    <row r="28" spans="1:18">
      <c r="A28" s="26"/>
      <c r="B28" s="3">
        <v>0.54166666666666663</v>
      </c>
      <c r="C28" s="8" t="s">
        <v>58</v>
      </c>
      <c r="D28" s="8">
        <v>1</v>
      </c>
      <c r="E28" s="8">
        <v>161</v>
      </c>
      <c r="F28" s="8" t="s">
        <v>58</v>
      </c>
      <c r="G28" s="8">
        <v>1</v>
      </c>
      <c r="H28" s="8">
        <v>183</v>
      </c>
      <c r="I28" s="8" t="s">
        <v>58</v>
      </c>
      <c r="J28" s="8">
        <v>1</v>
      </c>
      <c r="K28" s="8">
        <v>365</v>
      </c>
      <c r="L28" s="8" t="s">
        <v>58</v>
      </c>
      <c r="M28" s="2">
        <v>1</v>
      </c>
      <c r="N28" s="2">
        <v>111</v>
      </c>
      <c r="O28">
        <f t="shared" si="1"/>
        <v>820</v>
      </c>
      <c r="P28">
        <f t="shared" si="0"/>
        <v>820</v>
      </c>
      <c r="R28">
        <v>600</v>
      </c>
    </row>
    <row r="29" spans="1:18">
      <c r="A29" s="26"/>
      <c r="B29" s="3">
        <v>0.58333333333333337</v>
      </c>
      <c r="C29" s="7" t="s">
        <v>50</v>
      </c>
      <c r="D29" s="7">
        <v>3</v>
      </c>
      <c r="E29" s="7">
        <v>300</v>
      </c>
      <c r="F29" s="7" t="s">
        <v>48</v>
      </c>
      <c r="G29" s="7">
        <v>3</v>
      </c>
      <c r="H29" s="7">
        <v>305</v>
      </c>
      <c r="I29" s="7"/>
      <c r="J29" s="7"/>
      <c r="K29" s="7"/>
      <c r="L29" s="7"/>
      <c r="M29" s="4"/>
      <c r="N29" s="4"/>
      <c r="O29">
        <f>E29+H24+K29+N29</f>
        <v>597</v>
      </c>
      <c r="P29">
        <f t="shared" si="0"/>
        <v>597</v>
      </c>
      <c r="R29">
        <v>378</v>
      </c>
    </row>
    <row r="30" spans="1:18">
      <c r="A30" s="26"/>
      <c r="B30" s="35">
        <v>0.66666666666666663</v>
      </c>
      <c r="C30" s="13" t="s">
        <v>101</v>
      </c>
      <c r="D30" s="13"/>
      <c r="E30" s="13"/>
      <c r="F30" s="13" t="s">
        <v>104</v>
      </c>
      <c r="G30" s="13"/>
      <c r="H30" s="13"/>
      <c r="I30" s="13" t="s">
        <v>105</v>
      </c>
      <c r="J30" s="7"/>
      <c r="K30" s="7"/>
      <c r="L30" s="7"/>
      <c r="M30" s="4"/>
      <c r="N30" s="4"/>
    </row>
    <row r="31" spans="1:18">
      <c r="A31" s="26"/>
      <c r="B31" s="35"/>
      <c r="C31" s="13" t="s">
        <v>100</v>
      </c>
      <c r="D31" s="13"/>
      <c r="E31" s="13"/>
      <c r="F31" s="13" t="s">
        <v>103</v>
      </c>
      <c r="G31" s="13"/>
      <c r="H31" s="13"/>
      <c r="I31" s="13" t="s">
        <v>106</v>
      </c>
      <c r="J31" s="7"/>
      <c r="K31" s="7"/>
      <c r="L31" s="7"/>
      <c r="M31" s="4"/>
      <c r="N31" s="4"/>
    </row>
    <row r="32" spans="1:18">
      <c r="A32" s="26"/>
      <c r="B32" s="35"/>
      <c r="C32" s="13" t="s">
        <v>99</v>
      </c>
      <c r="D32" s="13"/>
      <c r="E32" s="13"/>
      <c r="F32" s="13" t="s">
        <v>102</v>
      </c>
      <c r="G32" s="13"/>
      <c r="H32" s="13"/>
      <c r="I32" s="13" t="s">
        <v>107</v>
      </c>
      <c r="J32" s="7"/>
      <c r="K32" s="7"/>
      <c r="L32" s="7"/>
      <c r="M32" s="4"/>
      <c r="N32" s="4"/>
    </row>
    <row r="33" spans="1:18">
      <c r="A33" s="27"/>
      <c r="B33" s="35"/>
      <c r="C33" s="13" t="s">
        <v>98</v>
      </c>
      <c r="D33" s="13"/>
      <c r="E33" s="13"/>
      <c r="F33" s="13" t="s">
        <v>98</v>
      </c>
      <c r="G33" s="13"/>
      <c r="H33" s="13"/>
      <c r="I33" s="13" t="s">
        <v>108</v>
      </c>
      <c r="J33" s="7"/>
      <c r="K33" s="7"/>
      <c r="L33" s="7"/>
      <c r="M33" s="4"/>
      <c r="N33" s="4"/>
    </row>
    <row r="34" spans="1:18" ht="30" customHeight="1">
      <c r="A34" s="19"/>
      <c r="B34" s="19"/>
      <c r="C34" s="20"/>
      <c r="D34" s="21"/>
      <c r="E34" s="21"/>
      <c r="F34" s="21"/>
      <c r="G34" s="21"/>
      <c r="H34" s="21"/>
      <c r="I34" s="20"/>
      <c r="J34" s="21"/>
      <c r="K34" s="21"/>
      <c r="L34" s="22"/>
      <c r="M34" s="4"/>
      <c r="N34" s="4"/>
      <c r="O34">
        <f t="shared" si="1"/>
        <v>0</v>
      </c>
      <c r="P34">
        <f t="shared" si="0"/>
        <v>0</v>
      </c>
      <c r="R34">
        <v>592</v>
      </c>
    </row>
    <row r="35" spans="1:18">
      <c r="A35" s="33" t="s">
        <v>11</v>
      </c>
      <c r="B35" s="3">
        <v>0.375</v>
      </c>
      <c r="C35" s="8" t="s">
        <v>57</v>
      </c>
      <c r="D35" s="8">
        <v>1</v>
      </c>
      <c r="E35" s="8">
        <v>87</v>
      </c>
      <c r="F35" s="8" t="s">
        <v>57</v>
      </c>
      <c r="G35" s="8">
        <v>2</v>
      </c>
      <c r="H35" s="8">
        <v>261</v>
      </c>
      <c r="I35" s="8" t="s">
        <v>57</v>
      </c>
      <c r="J35" s="8">
        <v>2</v>
      </c>
      <c r="K35" s="8">
        <v>237</v>
      </c>
      <c r="L35" s="8" t="s">
        <v>57</v>
      </c>
      <c r="M35" s="2">
        <v>1</v>
      </c>
      <c r="N35" s="2">
        <v>100</v>
      </c>
      <c r="O35">
        <f t="shared" si="1"/>
        <v>685</v>
      </c>
      <c r="P35">
        <f t="shared" si="0"/>
        <v>685</v>
      </c>
      <c r="R35">
        <v>467</v>
      </c>
    </row>
    <row r="36" spans="1:18">
      <c r="A36" s="33"/>
      <c r="B36" s="29">
        <v>0.45833333333333331</v>
      </c>
      <c r="C36" s="28" t="s">
        <v>29</v>
      </c>
      <c r="D36" s="8"/>
      <c r="E36" s="8"/>
      <c r="F36" s="13" t="s">
        <v>31</v>
      </c>
      <c r="G36" s="13" t="s">
        <v>76</v>
      </c>
      <c r="H36" s="13">
        <v>7</v>
      </c>
      <c r="I36" s="28" t="s">
        <v>31</v>
      </c>
      <c r="J36" s="8"/>
      <c r="K36" s="8"/>
      <c r="L36" s="8"/>
      <c r="M36" s="2"/>
      <c r="N36" s="2"/>
    </row>
    <row r="37" spans="1:18">
      <c r="A37" s="34"/>
      <c r="B37" s="29"/>
      <c r="C37" s="28"/>
      <c r="D37" s="7">
        <v>4</v>
      </c>
      <c r="E37" s="7">
        <v>152</v>
      </c>
      <c r="F37" s="7" t="s">
        <v>30</v>
      </c>
      <c r="G37" s="7">
        <v>4</v>
      </c>
      <c r="H37" s="7">
        <v>255</v>
      </c>
      <c r="I37" s="28"/>
      <c r="J37" s="7">
        <v>4</v>
      </c>
      <c r="K37" s="7">
        <v>64</v>
      </c>
      <c r="L37" s="7"/>
      <c r="M37" s="1"/>
      <c r="N37" s="1"/>
      <c r="O37">
        <f t="shared" si="1"/>
        <v>471</v>
      </c>
      <c r="P37">
        <f t="shared" si="0"/>
        <v>471</v>
      </c>
      <c r="R37">
        <v>298</v>
      </c>
    </row>
    <row r="38" spans="1:18">
      <c r="A38" s="34"/>
      <c r="B38" s="3">
        <v>0.54166666666666663</v>
      </c>
      <c r="C38" s="7" t="s">
        <v>90</v>
      </c>
      <c r="D38" s="7">
        <v>2</v>
      </c>
      <c r="E38" s="7">
        <v>309</v>
      </c>
      <c r="F38" s="14" t="s">
        <v>85</v>
      </c>
      <c r="G38" s="8" t="s">
        <v>76</v>
      </c>
      <c r="H38" s="8">
        <v>1</v>
      </c>
      <c r="I38" s="8" t="s">
        <v>86</v>
      </c>
      <c r="J38" s="8">
        <v>1</v>
      </c>
      <c r="K38" s="8">
        <v>379</v>
      </c>
      <c r="L38" s="7"/>
      <c r="M38" s="1"/>
      <c r="N38" s="1"/>
      <c r="O38">
        <f t="shared" si="1"/>
        <v>689</v>
      </c>
      <c r="P38">
        <f t="shared" si="0"/>
        <v>689</v>
      </c>
      <c r="R38">
        <v>679</v>
      </c>
    </row>
    <row r="39" spans="1:18">
      <c r="A39" s="34"/>
      <c r="B39" s="29">
        <v>0.625</v>
      </c>
      <c r="C39" s="7" t="s">
        <v>64</v>
      </c>
      <c r="D39" s="7">
        <v>3</v>
      </c>
      <c r="E39" s="7">
        <v>279</v>
      </c>
      <c r="F39" s="8"/>
      <c r="G39" s="8"/>
      <c r="H39" s="8"/>
      <c r="I39" s="8"/>
      <c r="J39" s="8"/>
      <c r="K39" s="8"/>
      <c r="L39" s="7"/>
      <c r="M39" s="1"/>
      <c r="N39" s="1"/>
    </row>
    <row r="40" spans="1:18" ht="30">
      <c r="A40" s="34"/>
      <c r="B40" s="29"/>
      <c r="C40" s="14" t="s">
        <v>96</v>
      </c>
      <c r="D40" s="7"/>
      <c r="E40" s="7"/>
      <c r="F40" s="7" t="s">
        <v>65</v>
      </c>
      <c r="G40" s="7">
        <v>3</v>
      </c>
      <c r="H40" s="7">
        <v>214</v>
      </c>
      <c r="I40" s="7" t="s">
        <v>66</v>
      </c>
      <c r="J40" s="7">
        <v>3</v>
      </c>
      <c r="K40" s="7">
        <v>62</v>
      </c>
      <c r="L40" s="7"/>
      <c r="M40" s="1"/>
      <c r="N40" s="1"/>
      <c r="O40">
        <f>E39+H40+K40+N40</f>
        <v>555</v>
      </c>
      <c r="P40">
        <f t="shared" si="0"/>
        <v>555</v>
      </c>
      <c r="R40">
        <v>701</v>
      </c>
    </row>
    <row r="41" spans="1:18" ht="32.25" customHeight="1">
      <c r="A41" s="19"/>
      <c r="B41" s="19"/>
      <c r="C41" s="20"/>
      <c r="D41" s="21"/>
      <c r="E41" s="21"/>
      <c r="F41" s="21"/>
      <c r="G41" s="21"/>
      <c r="H41" s="21"/>
      <c r="I41" s="20"/>
      <c r="J41" s="21"/>
      <c r="K41" s="21"/>
      <c r="L41" s="22"/>
      <c r="M41" s="1"/>
      <c r="N41" s="1"/>
      <c r="O41">
        <f t="shared" si="1"/>
        <v>0</v>
      </c>
      <c r="P41">
        <f t="shared" si="0"/>
        <v>0</v>
      </c>
      <c r="R41">
        <v>413</v>
      </c>
    </row>
    <row r="42" spans="1:18">
      <c r="A42" s="33" t="s">
        <v>12</v>
      </c>
      <c r="B42" s="3">
        <v>0.39583333333333331</v>
      </c>
      <c r="C42" s="8" t="s">
        <v>59</v>
      </c>
      <c r="D42" s="8">
        <v>2</v>
      </c>
      <c r="E42" s="8">
        <v>284</v>
      </c>
      <c r="F42" s="8" t="s">
        <v>44</v>
      </c>
      <c r="G42" s="8">
        <v>2</v>
      </c>
      <c r="H42" s="8">
        <v>341</v>
      </c>
      <c r="I42" s="8" t="s">
        <v>60</v>
      </c>
      <c r="J42" s="8">
        <v>2</v>
      </c>
      <c r="K42" s="8">
        <v>50</v>
      </c>
      <c r="L42" s="7"/>
      <c r="M42" s="1"/>
      <c r="N42" s="1"/>
      <c r="O42">
        <f t="shared" si="1"/>
        <v>675</v>
      </c>
      <c r="P42">
        <f t="shared" si="0"/>
        <v>675</v>
      </c>
      <c r="R42">
        <v>341</v>
      </c>
    </row>
    <row r="43" spans="1:18">
      <c r="A43" s="34"/>
      <c r="B43" s="35">
        <v>0.47916666666666669</v>
      </c>
      <c r="C43" s="28" t="s">
        <v>67</v>
      </c>
      <c r="D43" s="7">
        <v>4</v>
      </c>
      <c r="E43" s="7">
        <v>108</v>
      </c>
      <c r="F43" s="28" t="s">
        <v>68</v>
      </c>
      <c r="G43" s="7">
        <v>4</v>
      </c>
      <c r="H43" s="7">
        <v>139</v>
      </c>
      <c r="I43" s="7" t="s">
        <v>69</v>
      </c>
      <c r="J43" s="7">
        <v>4</v>
      </c>
      <c r="K43" s="7">
        <v>257</v>
      </c>
      <c r="L43" s="7"/>
      <c r="M43" s="5"/>
      <c r="N43" s="5"/>
      <c r="O43">
        <f t="shared" si="1"/>
        <v>504</v>
      </c>
      <c r="P43">
        <f>O43+O45</f>
        <v>505</v>
      </c>
    </row>
    <row r="44" spans="1:18">
      <c r="A44" s="34"/>
      <c r="B44" s="35"/>
      <c r="C44" s="28"/>
      <c r="D44" s="7"/>
      <c r="E44" s="7"/>
      <c r="F44" s="28"/>
      <c r="G44" s="7"/>
      <c r="H44" s="7"/>
      <c r="I44" s="13" t="s">
        <v>97</v>
      </c>
      <c r="J44" s="7"/>
      <c r="K44" s="7"/>
      <c r="L44" s="7"/>
      <c r="M44" s="5"/>
      <c r="N44" s="5"/>
    </row>
    <row r="45" spans="1:18">
      <c r="A45" s="34"/>
      <c r="B45" s="35"/>
      <c r="C45" s="28"/>
      <c r="D45" s="7"/>
      <c r="E45" s="7"/>
      <c r="F45" s="28"/>
      <c r="G45" s="7"/>
      <c r="H45" s="7"/>
      <c r="I45" s="15" t="s">
        <v>70</v>
      </c>
      <c r="J45" s="16">
        <v>4</v>
      </c>
      <c r="K45" s="16">
        <v>1</v>
      </c>
      <c r="L45" s="7"/>
      <c r="M45" s="5"/>
      <c r="N45" s="5"/>
      <c r="O45">
        <f t="shared" si="1"/>
        <v>1</v>
      </c>
    </row>
    <row r="46" spans="1:18">
      <c r="A46" s="34"/>
      <c r="B46" s="3">
        <v>0.58333333333333337</v>
      </c>
      <c r="C46" s="8" t="s">
        <v>71</v>
      </c>
      <c r="D46" s="8">
        <v>1</v>
      </c>
      <c r="E46" s="8">
        <v>80</v>
      </c>
      <c r="F46" s="8" t="s">
        <v>72</v>
      </c>
      <c r="G46" s="8">
        <v>1</v>
      </c>
      <c r="H46" s="8">
        <v>115</v>
      </c>
      <c r="I46" s="8" t="s">
        <v>73</v>
      </c>
      <c r="J46" s="8">
        <v>1</v>
      </c>
      <c r="K46" s="8">
        <v>293</v>
      </c>
      <c r="L46" s="7" t="s">
        <v>71</v>
      </c>
      <c r="M46" s="1">
        <v>1</v>
      </c>
      <c r="N46" s="1">
        <v>112</v>
      </c>
      <c r="O46">
        <f t="shared" si="1"/>
        <v>600</v>
      </c>
      <c r="P46">
        <f t="shared" si="0"/>
        <v>600</v>
      </c>
    </row>
    <row r="47" spans="1:18">
      <c r="A47" s="34"/>
      <c r="B47" s="35">
        <v>0.66666666666666663</v>
      </c>
      <c r="C47" s="7" t="s">
        <v>74</v>
      </c>
      <c r="D47" s="7">
        <v>3</v>
      </c>
      <c r="E47" s="7">
        <v>42</v>
      </c>
      <c r="F47" s="32" t="s">
        <v>75</v>
      </c>
      <c r="G47" s="7" t="s">
        <v>76</v>
      </c>
      <c r="H47" s="7">
        <v>1</v>
      </c>
      <c r="I47" s="28" t="s">
        <v>77</v>
      </c>
      <c r="J47" s="7">
        <v>3</v>
      </c>
      <c r="K47" s="7">
        <v>272</v>
      </c>
      <c r="L47" s="7"/>
      <c r="M47" s="5"/>
      <c r="N47" s="5"/>
      <c r="O47">
        <f t="shared" si="1"/>
        <v>315</v>
      </c>
      <c r="P47">
        <f>O47+O48+O49</f>
        <v>378</v>
      </c>
    </row>
    <row r="48" spans="1:18">
      <c r="A48" s="34"/>
      <c r="B48" s="35"/>
      <c r="C48" s="7" t="s">
        <v>78</v>
      </c>
      <c r="D48" s="7">
        <v>3</v>
      </c>
      <c r="E48" s="7">
        <v>36</v>
      </c>
      <c r="F48" s="32"/>
      <c r="G48" s="7"/>
      <c r="H48" s="7"/>
      <c r="I48" s="28"/>
      <c r="J48" s="7"/>
      <c r="K48" s="7"/>
      <c r="L48" s="7"/>
      <c r="M48" s="5"/>
      <c r="N48" s="5"/>
      <c r="O48">
        <f t="shared" si="1"/>
        <v>36</v>
      </c>
    </row>
    <row r="49" spans="1:16">
      <c r="A49" s="34"/>
      <c r="B49" s="35"/>
      <c r="C49" s="7" t="s">
        <v>79</v>
      </c>
      <c r="D49" s="7">
        <v>3</v>
      </c>
      <c r="E49" s="7">
        <v>27</v>
      </c>
      <c r="F49" s="32"/>
      <c r="G49" s="7"/>
      <c r="H49" s="7"/>
      <c r="I49" s="28"/>
      <c r="J49" s="7"/>
      <c r="K49" s="7"/>
      <c r="L49" s="7"/>
      <c r="M49" s="5"/>
      <c r="N49" s="5"/>
      <c r="O49">
        <f t="shared" si="1"/>
        <v>27</v>
      </c>
    </row>
    <row r="50" spans="1:16" ht="29.25" customHeight="1">
      <c r="A50" s="19"/>
      <c r="B50" s="19"/>
      <c r="C50" s="20"/>
      <c r="D50" s="21"/>
      <c r="E50" s="21"/>
      <c r="F50" s="21"/>
      <c r="G50" s="21"/>
      <c r="H50" s="21"/>
      <c r="I50" s="20"/>
      <c r="J50" s="21"/>
      <c r="K50" s="21"/>
      <c r="L50" s="22"/>
      <c r="M50" s="5"/>
      <c r="N50" s="5"/>
      <c r="O50">
        <f t="shared" si="1"/>
        <v>0</v>
      </c>
      <c r="P50">
        <f t="shared" si="0"/>
        <v>0</v>
      </c>
    </row>
    <row r="51" spans="1:16">
      <c r="A51" s="33" t="s">
        <v>13</v>
      </c>
      <c r="B51" s="3">
        <v>0.41666666666666669</v>
      </c>
      <c r="C51" s="7"/>
      <c r="D51" s="7"/>
      <c r="E51" s="7"/>
      <c r="F51" s="8" t="s">
        <v>36</v>
      </c>
      <c r="G51" s="8">
        <v>2</v>
      </c>
      <c r="H51" s="8">
        <v>280</v>
      </c>
      <c r="I51" s="8" t="s">
        <v>83</v>
      </c>
      <c r="J51" s="8">
        <v>2</v>
      </c>
      <c r="K51" s="8">
        <v>312</v>
      </c>
      <c r="L51" s="8"/>
      <c r="M51" s="2"/>
      <c r="N51" s="2"/>
      <c r="O51">
        <f t="shared" si="1"/>
        <v>592</v>
      </c>
      <c r="P51">
        <f t="shared" si="0"/>
        <v>592</v>
      </c>
    </row>
    <row r="52" spans="1:16">
      <c r="A52" s="34"/>
      <c r="B52" s="3">
        <v>0.5</v>
      </c>
      <c r="C52" s="7" t="s">
        <v>82</v>
      </c>
      <c r="D52" s="7">
        <v>4</v>
      </c>
      <c r="E52" s="7">
        <v>129</v>
      </c>
      <c r="F52" s="7" t="s">
        <v>81</v>
      </c>
      <c r="G52" s="7">
        <v>4</v>
      </c>
      <c r="H52" s="7">
        <v>73</v>
      </c>
      <c r="I52" s="7" t="s">
        <v>34</v>
      </c>
      <c r="J52" s="7">
        <v>4</v>
      </c>
      <c r="K52" s="7">
        <v>265</v>
      </c>
      <c r="L52" s="7"/>
      <c r="M52" s="1"/>
      <c r="N52" s="1"/>
      <c r="O52">
        <f t="shared" si="1"/>
        <v>467</v>
      </c>
      <c r="P52">
        <f t="shared" si="0"/>
        <v>467</v>
      </c>
    </row>
    <row r="53" spans="1:16">
      <c r="A53" s="34"/>
      <c r="B53" s="3">
        <v>0.58333333333333337</v>
      </c>
      <c r="C53" s="8" t="s">
        <v>84</v>
      </c>
      <c r="D53" s="8">
        <v>1</v>
      </c>
      <c r="E53" s="8">
        <v>149</v>
      </c>
      <c r="F53" s="8" t="s">
        <v>79</v>
      </c>
      <c r="G53" s="8">
        <v>3</v>
      </c>
      <c r="H53" s="8">
        <v>149</v>
      </c>
      <c r="I53" s="8"/>
      <c r="J53" s="8"/>
      <c r="K53" s="8"/>
      <c r="L53" s="7"/>
      <c r="M53" s="1"/>
      <c r="N53" s="1"/>
      <c r="O53">
        <f t="shared" si="1"/>
        <v>298</v>
      </c>
      <c r="P53">
        <f t="shared" si="0"/>
        <v>298</v>
      </c>
    </row>
    <row r="54" spans="1:16">
      <c r="A54" s="34"/>
      <c r="B54" s="35">
        <v>0.66666666666666663</v>
      </c>
      <c r="C54" s="28" t="s">
        <v>91</v>
      </c>
      <c r="D54" s="7">
        <v>3</v>
      </c>
      <c r="E54" s="7">
        <v>299</v>
      </c>
      <c r="F54" s="14" t="s">
        <v>87</v>
      </c>
      <c r="G54" s="14" t="s">
        <v>76</v>
      </c>
      <c r="H54" s="14">
        <v>2</v>
      </c>
      <c r="I54" s="31" t="s">
        <v>88</v>
      </c>
      <c r="J54" s="8">
        <v>3</v>
      </c>
      <c r="K54" s="8">
        <v>266</v>
      </c>
      <c r="L54" s="28" t="s">
        <v>88</v>
      </c>
      <c r="M54" s="5">
        <v>1</v>
      </c>
      <c r="N54" s="5">
        <v>111</v>
      </c>
      <c r="O54">
        <f t="shared" si="1"/>
        <v>678</v>
      </c>
      <c r="P54">
        <f>O54+O55</f>
        <v>679</v>
      </c>
    </row>
    <row r="55" spans="1:16">
      <c r="A55" s="34"/>
      <c r="B55" s="35"/>
      <c r="C55" s="28"/>
      <c r="D55" s="8"/>
      <c r="E55" s="8"/>
      <c r="F55" s="14" t="s">
        <v>88</v>
      </c>
      <c r="G55" s="14" t="s">
        <v>76</v>
      </c>
      <c r="H55" s="14">
        <v>1</v>
      </c>
      <c r="I55" s="31"/>
      <c r="J55" s="8"/>
      <c r="K55" s="8"/>
      <c r="L55" s="28"/>
      <c r="M55" s="5"/>
      <c r="N55" s="5"/>
      <c r="O55">
        <f t="shared" si="1"/>
        <v>1</v>
      </c>
    </row>
    <row r="56" spans="1:16" ht="27" customHeight="1">
      <c r="A56" s="19"/>
      <c r="B56" s="19"/>
      <c r="C56" s="20"/>
      <c r="D56" s="21"/>
      <c r="E56" s="21"/>
      <c r="F56" s="21"/>
      <c r="G56" s="21"/>
      <c r="H56" s="21"/>
      <c r="I56" s="20"/>
      <c r="J56" s="21"/>
      <c r="K56" s="21"/>
      <c r="L56" s="22"/>
      <c r="M56" s="5"/>
      <c r="N56" s="5"/>
      <c r="O56">
        <f t="shared" si="1"/>
        <v>0</v>
      </c>
      <c r="P56">
        <f t="shared" si="0"/>
        <v>0</v>
      </c>
    </row>
    <row r="57" spans="1:16">
      <c r="A57" s="33" t="s">
        <v>14</v>
      </c>
      <c r="B57" s="3">
        <v>0.41666666666666669</v>
      </c>
      <c r="C57" s="12"/>
      <c r="D57" s="12"/>
      <c r="E57" s="12"/>
      <c r="F57" s="11" t="s">
        <v>63</v>
      </c>
      <c r="G57" s="11">
        <v>1</v>
      </c>
      <c r="H57" s="11">
        <v>332</v>
      </c>
      <c r="I57" s="11" t="s">
        <v>63</v>
      </c>
      <c r="J57" s="11">
        <v>1</v>
      </c>
      <c r="K57" s="11">
        <v>369</v>
      </c>
      <c r="L57" s="12"/>
      <c r="M57" s="1"/>
      <c r="N57" s="1"/>
      <c r="O57">
        <f t="shared" si="1"/>
        <v>701</v>
      </c>
      <c r="P57">
        <f t="shared" si="0"/>
        <v>701</v>
      </c>
    </row>
    <row r="58" spans="1:16">
      <c r="A58" s="34"/>
      <c r="B58" s="3">
        <v>0.5</v>
      </c>
      <c r="C58" s="12"/>
      <c r="D58" s="12"/>
      <c r="E58" s="12"/>
      <c r="F58" s="12"/>
      <c r="G58" s="12"/>
      <c r="H58" s="12"/>
      <c r="I58" s="11" t="s">
        <v>89</v>
      </c>
      <c r="J58" s="11">
        <v>2</v>
      </c>
      <c r="K58" s="11">
        <v>300</v>
      </c>
      <c r="L58" s="12" t="s">
        <v>115</v>
      </c>
      <c r="M58" s="1">
        <v>1</v>
      </c>
      <c r="N58" s="1">
        <v>113</v>
      </c>
      <c r="O58">
        <f t="shared" si="1"/>
        <v>413</v>
      </c>
      <c r="P58">
        <f t="shared" si="0"/>
        <v>413</v>
      </c>
    </row>
    <row r="59" spans="1:16">
      <c r="A59" s="34"/>
      <c r="B59" s="3">
        <v>0.58333333333333337</v>
      </c>
      <c r="C59" s="7" t="s">
        <v>31</v>
      </c>
      <c r="D59" s="7">
        <v>4</v>
      </c>
      <c r="E59" s="7">
        <v>254</v>
      </c>
      <c r="F59" s="12"/>
      <c r="G59" s="12"/>
      <c r="H59" s="12"/>
      <c r="I59" s="7" t="s">
        <v>92</v>
      </c>
      <c r="J59" s="7">
        <v>3</v>
      </c>
      <c r="K59" s="7">
        <v>80</v>
      </c>
      <c r="L59" s="12"/>
      <c r="M59" s="1"/>
      <c r="N59" s="1"/>
      <c r="O59" t="e">
        <f>E59+#REF!+K59+N59</f>
        <v>#REF!</v>
      </c>
      <c r="P59" t="e">
        <f t="shared" si="0"/>
        <v>#REF!</v>
      </c>
    </row>
  </sheetData>
  <mergeCells count="37">
    <mergeCell ref="A42:A49"/>
    <mergeCell ref="A51:A55"/>
    <mergeCell ref="A57:A59"/>
    <mergeCell ref="B6:B7"/>
    <mergeCell ref="A2:A7"/>
    <mergeCell ref="B9:B11"/>
    <mergeCell ref="B43:B45"/>
    <mergeCell ref="B47:B49"/>
    <mergeCell ref="A9:A14"/>
    <mergeCell ref="A16:A19"/>
    <mergeCell ref="A21:A24"/>
    <mergeCell ref="A35:A40"/>
    <mergeCell ref="B54:B55"/>
    <mergeCell ref="B30:B33"/>
    <mergeCell ref="B36:B37"/>
    <mergeCell ref="L54:L55"/>
    <mergeCell ref="F47:F49"/>
    <mergeCell ref="I47:I49"/>
    <mergeCell ref="F43:F45"/>
    <mergeCell ref="C43:C45"/>
    <mergeCell ref="C36:C37"/>
    <mergeCell ref="I36:I37"/>
    <mergeCell ref="B39:B40"/>
    <mergeCell ref="C54:C55"/>
    <mergeCell ref="I54:I55"/>
    <mergeCell ref="A26:A33"/>
    <mergeCell ref="L4:L5"/>
    <mergeCell ref="B4:B5"/>
    <mergeCell ref="P4:P5"/>
    <mergeCell ref="P6:P7"/>
    <mergeCell ref="G4:G5"/>
    <mergeCell ref="H4:H5"/>
    <mergeCell ref="J4:J5"/>
    <mergeCell ref="K4:K5"/>
    <mergeCell ref="F6:F7"/>
    <mergeCell ref="F9:F11"/>
    <mergeCell ref="F4:F5"/>
  </mergeCells>
  <conditionalFormatting sqref="I26">
    <cfRule type="duplicateValues" dxfId="5" priority="2"/>
  </conditionalFormatting>
  <conditionalFormatting sqref="F33">
    <cfRule type="duplicateValues" dxfId="4" priority="1"/>
  </conditionalFormatting>
  <conditionalFormatting sqref="I38:I59 I27:I35 I2:I25">
    <cfRule type="duplicateValues" dxfId="3" priority="27"/>
  </conditionalFormatting>
  <conditionalFormatting sqref="L2:L16 L27:L59 L18:L25">
    <cfRule type="duplicateValues" dxfId="2" priority="30"/>
  </conditionalFormatting>
  <conditionalFormatting sqref="C38:C59 C2:C35">
    <cfRule type="duplicateValues" dxfId="1" priority="34"/>
  </conditionalFormatting>
  <conditionalFormatting sqref="F2:F58">
    <cfRule type="duplicateValues" dxfId="0" priority="37"/>
  </conditionalFormatting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14" sqref="B14"/>
    </sheetView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2017-11-03T12:06:30Z</dcterms:modified>
</cp:coreProperties>
</file>