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2"/>
  </bookViews>
  <sheets>
    <sheet name="İT gıda" sheetId="1" r:id="rId1"/>
    <sheet name="it Makine" sheetId="2" r:id="rId2"/>
    <sheet name="İT Elektrik" sheetId="3" r:id="rId3"/>
    <sheet name="İT Enerji Sist." sheetId="4" r:id="rId4"/>
    <sheet name="İT Malzeme" sheetId="5" r:id="rId5"/>
    <sheet name="Biyomühendislik" sheetId="6" r:id="rId6"/>
    <sheet name="Fbt fizik" sheetId="7" r:id="rId7"/>
    <sheet name="Fbt Biyoloji" sheetId="8" r:id="rId8"/>
    <sheet name="Fbt Mat" sheetId="13" r:id="rId9"/>
    <sheet name="Fbt Kimya" sheetId="9" r:id="rId10"/>
    <sheet name="Matematik" sheetId="10" r:id="rId11"/>
    <sheet name="Kimya" sheetId="11" r:id="rId12"/>
    <sheet name="Sayfa1" sheetId="14" r:id="rId13"/>
  </sheets>
  <calcPr calcId="124519"/>
</workbook>
</file>

<file path=xl/calcChain.xml><?xml version="1.0" encoding="utf-8"?>
<calcChain xmlns="http://schemas.openxmlformats.org/spreadsheetml/2006/main">
  <c r="I5" i="11"/>
  <c r="I6"/>
  <c r="I4"/>
  <c r="G5"/>
  <c r="G7"/>
  <c r="G6"/>
  <c r="G4"/>
  <c r="H4" i="9"/>
  <c r="H6"/>
  <c r="H7"/>
  <c r="I8" i="6"/>
  <c r="G8"/>
  <c r="J8" s="1"/>
  <c r="E8"/>
  <c r="G9"/>
  <c r="E9"/>
  <c r="I19"/>
  <c r="I18"/>
  <c r="J19"/>
  <c r="H14" i="2"/>
  <c r="F14"/>
  <c r="H15"/>
  <c r="F15"/>
  <c r="I5" i="10"/>
  <c r="I4"/>
  <c r="I6"/>
  <c r="I7"/>
  <c r="I9"/>
  <c r="I8"/>
  <c r="I10"/>
  <c r="G11"/>
  <c r="G14"/>
  <c r="G15"/>
  <c r="G5"/>
  <c r="G4"/>
  <c r="G12"/>
  <c r="G6"/>
  <c r="G18"/>
  <c r="G13"/>
  <c r="G7"/>
  <c r="G9"/>
  <c r="G8"/>
  <c r="G19"/>
  <c r="G17"/>
  <c r="G20"/>
  <c r="G10"/>
  <c r="G21"/>
  <c r="G16"/>
  <c r="J4" i="9"/>
  <c r="K4" s="1"/>
  <c r="J6"/>
  <c r="J7"/>
  <c r="J5"/>
  <c r="H5"/>
  <c r="J5" i="13"/>
  <c r="K5" s="1"/>
  <c r="J4"/>
  <c r="K4" s="1"/>
  <c r="H5"/>
  <c r="H6"/>
  <c r="H7"/>
  <c r="H8"/>
  <c r="H4"/>
  <c r="J5" i="8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4"/>
  <c r="K4" s="1"/>
  <c r="H5"/>
  <c r="H6"/>
  <c r="H7"/>
  <c r="H8"/>
  <c r="H9"/>
  <c r="H10"/>
  <c r="H11"/>
  <c r="H12"/>
  <c r="H13"/>
  <c r="H4"/>
  <c r="J5" i="7"/>
  <c r="K5" s="1"/>
  <c r="J6"/>
  <c r="K6" s="1"/>
  <c r="J7"/>
  <c r="K7" s="1"/>
  <c r="J8"/>
  <c r="K8" s="1"/>
  <c r="J9"/>
  <c r="K9" s="1"/>
  <c r="J4"/>
  <c r="K4" s="1"/>
  <c r="H5"/>
  <c r="H6"/>
  <c r="H7"/>
  <c r="H8"/>
  <c r="H9"/>
  <c r="H4"/>
  <c r="G19" i="6"/>
  <c r="G18"/>
  <c r="J18"/>
  <c r="I4"/>
  <c r="I6"/>
  <c r="I5"/>
  <c r="I7"/>
  <c r="G4"/>
  <c r="G6"/>
  <c r="G5"/>
  <c r="G7"/>
  <c r="J4" i="5"/>
  <c r="H4"/>
  <c r="J6" i="4"/>
  <c r="J5"/>
  <c r="J4"/>
  <c r="H6"/>
  <c r="H5"/>
  <c r="H4"/>
  <c r="J7" i="3"/>
  <c r="J9"/>
  <c r="J4"/>
  <c r="J6"/>
  <c r="J10"/>
  <c r="J5"/>
  <c r="J11"/>
  <c r="J8"/>
  <c r="H7"/>
  <c r="H9"/>
  <c r="H4"/>
  <c r="H6"/>
  <c r="H10"/>
  <c r="H14"/>
  <c r="H5"/>
  <c r="H11"/>
  <c r="H12"/>
  <c r="H13"/>
  <c r="H8"/>
  <c r="J7" i="2"/>
  <c r="J8"/>
  <c r="J4"/>
  <c r="J11"/>
  <c r="J9"/>
  <c r="J5"/>
  <c r="J10"/>
  <c r="J12"/>
  <c r="J6"/>
  <c r="H7"/>
  <c r="H13"/>
  <c r="H8"/>
  <c r="H4"/>
  <c r="H11"/>
  <c r="H9"/>
  <c r="H5"/>
  <c r="H10"/>
  <c r="H12"/>
  <c r="H6"/>
  <c r="J5" i="1"/>
  <c r="J4"/>
  <c r="J7"/>
  <c r="J8"/>
  <c r="J6"/>
  <c r="J10"/>
  <c r="J9"/>
  <c r="J11"/>
  <c r="H12"/>
  <c r="H5"/>
  <c r="H13"/>
  <c r="H4"/>
  <c r="H30"/>
  <c r="H7"/>
  <c r="H26"/>
  <c r="H8"/>
  <c r="H25"/>
  <c r="H6"/>
  <c r="H16"/>
  <c r="H10"/>
  <c r="H9"/>
  <c r="H18"/>
  <c r="H17"/>
  <c r="H19"/>
  <c r="H11"/>
  <c r="H20"/>
  <c r="H24"/>
  <c r="H15"/>
  <c r="H14"/>
  <c r="H21"/>
  <c r="H22"/>
  <c r="H28"/>
  <c r="H23"/>
  <c r="H27"/>
  <c r="H29"/>
  <c r="F6" i="2"/>
  <c r="F4" i="13"/>
  <c r="F5"/>
  <c r="F8"/>
  <c r="F7"/>
  <c r="F6"/>
  <c r="E5" i="10"/>
  <c r="J5" s="1"/>
  <c r="E7"/>
  <c r="J7" s="1"/>
  <c r="E14"/>
  <c r="E8"/>
  <c r="J8" s="1"/>
  <c r="E6"/>
  <c r="J6" s="1"/>
  <c r="E20"/>
  <c r="E4"/>
  <c r="J4" s="1"/>
  <c r="E10"/>
  <c r="J10" s="1"/>
  <c r="E11"/>
  <c r="E13"/>
  <c r="E12"/>
  <c r="E19"/>
  <c r="E18"/>
  <c r="E21"/>
  <c r="E15"/>
  <c r="E16"/>
  <c r="E17"/>
  <c r="E9"/>
  <c r="J9" s="1"/>
  <c r="E4" i="11"/>
  <c r="J4" s="1"/>
  <c r="E7"/>
  <c r="E5"/>
  <c r="J5" s="1"/>
  <c r="E6"/>
  <c r="J6" s="1"/>
  <c r="F6" i="9"/>
  <c r="F5"/>
  <c r="F4"/>
  <c r="F7"/>
  <c r="F5" i="8"/>
  <c r="F12"/>
  <c r="F11"/>
  <c r="F4"/>
  <c r="F6"/>
  <c r="F9"/>
  <c r="F8"/>
  <c r="F13"/>
  <c r="F7"/>
  <c r="F10"/>
  <c r="F4" i="7"/>
  <c r="F9"/>
  <c r="F5"/>
  <c r="F6"/>
  <c r="F7"/>
  <c r="F8"/>
  <c r="E19" i="6"/>
  <c r="E18"/>
  <c r="E6"/>
  <c r="E5"/>
  <c r="E4"/>
  <c r="E7"/>
  <c r="F4" i="5"/>
  <c r="F4" i="4"/>
  <c r="F6"/>
  <c r="F5"/>
  <c r="F11" i="3"/>
  <c r="F4"/>
  <c r="F9"/>
  <c r="F7"/>
  <c r="F14"/>
  <c r="F6"/>
  <c r="F8"/>
  <c r="F5"/>
  <c r="F10"/>
  <c r="F13"/>
  <c r="F12"/>
  <c r="F8" i="2"/>
  <c r="K8" s="1"/>
  <c r="F13"/>
  <c r="F11"/>
  <c r="F12"/>
  <c r="F7"/>
  <c r="K7" s="1"/>
  <c r="F5"/>
  <c r="F4"/>
  <c r="F9"/>
  <c r="F10"/>
  <c r="F11" i="1"/>
  <c r="F9"/>
  <c r="F10"/>
  <c r="K10" s="1"/>
  <c r="F22"/>
  <c r="F30"/>
  <c r="F23"/>
  <c r="F16"/>
  <c r="F15"/>
  <c r="F18"/>
  <c r="F17"/>
  <c r="F20"/>
  <c r="F28"/>
  <c r="F24"/>
  <c r="F4"/>
  <c r="K4" s="1"/>
  <c r="F5"/>
  <c r="F12"/>
  <c r="F19"/>
  <c r="F14"/>
  <c r="F26"/>
  <c r="F7"/>
  <c r="K7" s="1"/>
  <c r="F29"/>
  <c r="F27"/>
  <c r="F8"/>
  <c r="K8" s="1"/>
  <c r="F13"/>
  <c r="F21"/>
  <c r="F6"/>
  <c r="K6" s="1"/>
  <c r="F25"/>
  <c r="K7" i="9" l="1"/>
  <c r="K5"/>
  <c r="K6"/>
  <c r="K11" i="3"/>
  <c r="K6"/>
  <c r="K9"/>
  <c r="K8"/>
  <c r="K5"/>
  <c r="K10"/>
  <c r="K4"/>
  <c r="K7"/>
  <c r="K11" i="1"/>
  <c r="K9"/>
  <c r="J5" i="6"/>
  <c r="J4"/>
  <c r="J7"/>
  <c r="J6"/>
  <c r="K6" i="2"/>
  <c r="K10"/>
  <c r="K9"/>
  <c r="K4"/>
  <c r="K12"/>
  <c r="K5"/>
  <c r="K11"/>
  <c r="K4" i="4"/>
  <c r="K6"/>
  <c r="K5"/>
  <c r="K5" i="1"/>
  <c r="K4" i="5"/>
</calcChain>
</file>

<file path=xl/sharedStrings.xml><?xml version="1.0" encoding="utf-8"?>
<sst xmlns="http://schemas.openxmlformats.org/spreadsheetml/2006/main" count="588" uniqueCount="147">
  <si>
    <t>Atike SERİN</t>
  </si>
  <si>
    <t>İleri Teknolojiler</t>
  </si>
  <si>
    <t>Pınar UZUN</t>
  </si>
  <si>
    <t>Mustafa Serkan DURAN</t>
  </si>
  <si>
    <t>Seyit Ahmed SAKALLI</t>
  </si>
  <si>
    <t>Atilla SUCU</t>
  </si>
  <si>
    <t>Merve KÖLE</t>
  </si>
  <si>
    <t>Hanım DURBALİ</t>
  </si>
  <si>
    <t>Musa TOPTAŞ</t>
  </si>
  <si>
    <t>Şeyma BAYRAKÇI</t>
  </si>
  <si>
    <t>Gıda Müh.</t>
  </si>
  <si>
    <t>Müjdat GONCA</t>
  </si>
  <si>
    <t>Burhanettin YÜREKLİ</t>
  </si>
  <si>
    <t>Hasan Fehmi ÖZDEL</t>
  </si>
  <si>
    <t>Melike ÇAVUŞ</t>
  </si>
  <si>
    <t>Mustafa Çağlar CANDAN</t>
  </si>
  <si>
    <t>Sevgi ÇAVDAR</t>
  </si>
  <si>
    <t>Ayşe Merve ÇAMLI</t>
  </si>
  <si>
    <t>Hidayet ÖZÇELİK</t>
  </si>
  <si>
    <t>Oktay KESKİN</t>
  </si>
  <si>
    <t>Hasan Basri KÜÇÇÜKTÜRK</t>
  </si>
  <si>
    <t>Merve YETİŞ</t>
  </si>
  <si>
    <t>Recep ÇİFÇİ</t>
  </si>
  <si>
    <t>Zuhal BOZDAN</t>
  </si>
  <si>
    <t>Seçkin ÖZDEMİR</t>
  </si>
  <si>
    <t>Burak OKUROĞLU</t>
  </si>
  <si>
    <t>Kaan AYAR</t>
  </si>
  <si>
    <t>Emine AKKOCA</t>
  </si>
  <si>
    <t>Oğuzhan ÖZBEN</t>
  </si>
  <si>
    <t>Erdem AKSOY</t>
  </si>
  <si>
    <t>Makine Mühendisliği</t>
  </si>
  <si>
    <t>Muhammed Gökhan ULUAD</t>
  </si>
  <si>
    <t>Hakan YULA</t>
  </si>
  <si>
    <t>Mustafa SOYSAL</t>
  </si>
  <si>
    <t>Rıfkı ÖZTEN</t>
  </si>
  <si>
    <t>Yasin KÜÇÜKKORAŞ</t>
  </si>
  <si>
    <t>Kadir BAKIRTAŞ</t>
  </si>
  <si>
    <t>Hikmet Onur KAYLI</t>
  </si>
  <si>
    <t>Şafak YALÇINDAĞ</t>
  </si>
  <si>
    <t>Abdulkadir KILIÇ</t>
  </si>
  <si>
    <t>Eyüp DEMİR</t>
  </si>
  <si>
    <t>Safa KÜÇÜKOĞLU</t>
  </si>
  <si>
    <t>Elektrik-Elektronik Müh.</t>
  </si>
  <si>
    <t>Ahmet ÇELİK</t>
  </si>
  <si>
    <t>Mustafa HARTAVİ</t>
  </si>
  <si>
    <t>İbrahim KUŞULAY</t>
  </si>
  <si>
    <t>Ali CAN</t>
  </si>
  <si>
    <t>Muhammet Enes ŞIKTAR</t>
  </si>
  <si>
    <t>Behiç Burak AYDIN</t>
  </si>
  <si>
    <t>Ahmet KAÇAR</t>
  </si>
  <si>
    <t>Ahmet Mesut GÜMÜŞ</t>
  </si>
  <si>
    <t>Yasin AFŞAR</t>
  </si>
  <si>
    <t>Ahmet GÖKDOĞAN</t>
  </si>
  <si>
    <t>Selim GÜLHAN</t>
  </si>
  <si>
    <t>Mikail KURU</t>
  </si>
  <si>
    <t>Gürkan KARAPINAR</t>
  </si>
  <si>
    <t>Abdurrahman ÜLKER</t>
  </si>
  <si>
    <t>Enerji Sist. Müh.</t>
  </si>
  <si>
    <t>Aynur ÇATALOĞLU</t>
  </si>
  <si>
    <t>Biyomühendislik</t>
  </si>
  <si>
    <t>Pelin YEŞİLDAŞ</t>
  </si>
  <si>
    <t>Engin BAYSAL</t>
  </si>
  <si>
    <t>Elif YILDIZ</t>
  </si>
  <si>
    <t>Deniz YİĞİT</t>
  </si>
  <si>
    <t>Ali KESKİN</t>
  </si>
  <si>
    <t>Nursel YAMUÇ</t>
  </si>
  <si>
    <t>Halil AKDAĞ</t>
  </si>
  <si>
    <t>Elif GÜNVAR</t>
  </si>
  <si>
    <t>Fen Bilimleri ve Tek.</t>
  </si>
  <si>
    <t>Fizik</t>
  </si>
  <si>
    <t>Volkan SERT</t>
  </si>
  <si>
    <t>Neşe KABAK ARSLAN</t>
  </si>
  <si>
    <t>Kadir YETİŞ</t>
  </si>
  <si>
    <t>Ebru YILDIZBAŞ</t>
  </si>
  <si>
    <t>Mehmet OYBAK</t>
  </si>
  <si>
    <t>Uğur ÖKSÜZ</t>
  </si>
  <si>
    <t>Biyoloji</t>
  </si>
  <si>
    <t>Ayşegül KAĞNICI</t>
  </si>
  <si>
    <t>Rukiye GÜVEN</t>
  </si>
  <si>
    <t>Büşra ALGAN</t>
  </si>
  <si>
    <t>Halil İbrahim DEVELİOĞLU</t>
  </si>
  <si>
    <t>Ayşe SERT</t>
  </si>
  <si>
    <t>Hüseyin GÖKMEN</t>
  </si>
  <si>
    <t>Hüma Saliha FORTACI</t>
  </si>
  <si>
    <t>Fahri Tunahan ÇEVİK</t>
  </si>
  <si>
    <t>Esra OMURTAK</t>
  </si>
  <si>
    <t>Osman BERBER</t>
  </si>
  <si>
    <t>Kontenjan:8</t>
  </si>
  <si>
    <t>Kontenjan:4</t>
  </si>
  <si>
    <t>Kontenjan:9</t>
  </si>
  <si>
    <t>Kontenjan:2</t>
  </si>
  <si>
    <t>Kontenjan:7</t>
  </si>
  <si>
    <t>Kontenjan:10</t>
  </si>
  <si>
    <t>Kimya</t>
  </si>
  <si>
    <t>Bülent KARADEMİR</t>
  </si>
  <si>
    <t>Faruk SOFU</t>
  </si>
  <si>
    <t>Tuğba SOYSAL</t>
  </si>
  <si>
    <t>Fethi ÇAĞLAR</t>
  </si>
  <si>
    <t>Celal SEZEN</t>
  </si>
  <si>
    <t>Melike ARSLAN</t>
  </si>
  <si>
    <t>Samet SAÇLI</t>
  </si>
  <si>
    <t>Alperen SERİN</t>
  </si>
  <si>
    <t>Matematik</t>
  </si>
  <si>
    <t>Ayşe Nur ÖZ</t>
  </si>
  <si>
    <t>Hatice Serap DİNÇER</t>
  </si>
  <si>
    <t>Sümeyra DENİZ</t>
  </si>
  <si>
    <t>Halil ÖNDER</t>
  </si>
  <si>
    <t>Çağrı TANRIÖVER</t>
  </si>
  <si>
    <t>Erdem ÖCALAN</t>
  </si>
  <si>
    <t>İbrahim BÜYÜKTÜRK</t>
  </si>
  <si>
    <t>Yasin KESER</t>
  </si>
  <si>
    <t>Sema ABDİOĞLU</t>
  </si>
  <si>
    <t>Aynur KOÇAK</t>
  </si>
  <si>
    <t>Ebru TOKAY</t>
  </si>
  <si>
    <t>İsmet SAYDAM</t>
  </si>
  <si>
    <t>Emre KOZAK</t>
  </si>
  <si>
    <t>Hasibe ALTUNBAŞ</t>
  </si>
  <si>
    <t>Mehmet Eyüp SUCU</t>
  </si>
  <si>
    <t>Emre YURTER</t>
  </si>
  <si>
    <t>Remzi ÖZTÜRK</t>
  </si>
  <si>
    <t>Özlem YEŞİLTAŞ</t>
  </si>
  <si>
    <t>Resul YILMAZ</t>
  </si>
  <si>
    <t>Ali Galip ÇİZMECİOĞLU</t>
  </si>
  <si>
    <t>Mehmet AKBULUT</t>
  </si>
  <si>
    <t>Emine Serden GÜZEL</t>
  </si>
  <si>
    <t>SIRA NO</t>
  </si>
  <si>
    <t>ADI SOYADI</t>
  </si>
  <si>
    <t>ANABİLİM DALI</t>
  </si>
  <si>
    <t>BİLİM DALI</t>
  </si>
  <si>
    <t>ALES PUANI</t>
  </si>
  <si>
    <t>ALES PUANI % 50</t>
  </si>
  <si>
    <t>GENEL TOPLAM</t>
  </si>
  <si>
    <t>LİSANS PUANI</t>
  </si>
  <si>
    <t>SONUÇ</t>
  </si>
  <si>
    <t>Kontenjan:6</t>
  </si>
  <si>
    <t>*Serdar KARATAŞ</t>
  </si>
  <si>
    <t xml:space="preserve">BİLİM SINAVI PUANI </t>
  </si>
  <si>
    <t>BİLİM SINAVI PUANI %20</t>
  </si>
  <si>
    <t>LİSANS PUANI %30</t>
  </si>
  <si>
    <t>KARAMANOĞLU MEHMETBEY ÜNİVERSİTESİ FEN BİLİMLER ENSTİTÜSÜ TEZLİ YÜKSEK LİSANS KAZANAN ÖĞRENCİ LİSTESİ</t>
  </si>
  <si>
    <t>Malzeme Bil. Müh.</t>
  </si>
  <si>
    <t>ASİL</t>
  </si>
  <si>
    <t>YEDEK</t>
  </si>
  <si>
    <t>GİRMEDİ</t>
  </si>
  <si>
    <t>SIRALAMAYA GİREMEDİ</t>
  </si>
  <si>
    <t>BAŞARISIZ</t>
  </si>
  <si>
    <t>KARAMANOĞLU MEHMETBEY ÜNİVERSİTESİ FEN BİLİMLER ENSTİTÜSÜ TEZLİ YÜKSEK LİSANS KAYIT YAPTIRMAYA HAK KAZANAN ÖĞRENCİ LİSTESİ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</si>
</sst>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1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4" fontId="5" fillId="0" borderId="0" xfId="0" applyNumberFormat="1" applyFont="1" applyBorder="1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" xfId="0" applyFont="1" applyFill="1" applyBorder="1"/>
    <xf numFmtId="0" fontId="6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A565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="87" zoomScaleNormal="87" workbookViewId="0">
      <selection sqref="A1:L1"/>
    </sheetView>
  </sheetViews>
  <sheetFormatPr defaultRowHeight="15"/>
  <cols>
    <col min="1" max="1" width="10" customWidth="1"/>
    <col min="2" max="2" width="28.7109375" customWidth="1"/>
    <col min="3" max="3" width="18" customWidth="1"/>
    <col min="4" max="4" width="10.42578125" customWidth="1"/>
    <col min="5" max="5" width="11.42578125" customWidth="1"/>
    <col min="6" max="6" width="12.7109375" customWidth="1"/>
    <col min="7" max="7" width="12.85546875" customWidth="1"/>
    <col min="8" max="8" width="12.140625" customWidth="1"/>
    <col min="9" max="9" width="11" customWidth="1"/>
    <col min="10" max="10" width="12.140625" customWidth="1"/>
    <col min="11" max="11" width="13.85546875" customWidth="1"/>
    <col min="12" max="12" width="14.42578125" customWidth="1"/>
    <col min="13" max="17" width="9.140625" hidden="1" customWidth="1"/>
  </cols>
  <sheetData>
    <row r="1" spans="1:18" ht="36" customHeight="1">
      <c r="A1" s="21" t="s">
        <v>146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  <c r="P1" s="1"/>
      <c r="Q1" s="1"/>
      <c r="R1" s="1"/>
    </row>
    <row r="2" spans="1:18" ht="20.25" customHeight="1">
      <c r="A2" s="22" t="s">
        <v>89</v>
      </c>
      <c r="B2" s="2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</row>
    <row r="3" spans="1:18" ht="45" customHeight="1">
      <c r="A3" s="4" t="s">
        <v>125</v>
      </c>
      <c r="B3" s="4" t="s">
        <v>126</v>
      </c>
      <c r="C3" s="4" t="s">
        <v>127</v>
      </c>
      <c r="D3" s="4" t="s">
        <v>128</v>
      </c>
      <c r="E3" s="4" t="s">
        <v>129</v>
      </c>
      <c r="F3" s="5" t="s">
        <v>130</v>
      </c>
      <c r="G3" s="5" t="s">
        <v>132</v>
      </c>
      <c r="H3" s="5" t="s">
        <v>138</v>
      </c>
      <c r="I3" s="5" t="s">
        <v>136</v>
      </c>
      <c r="J3" s="5" t="s">
        <v>137</v>
      </c>
      <c r="K3" s="5" t="s">
        <v>131</v>
      </c>
      <c r="L3" s="6" t="s">
        <v>133</v>
      </c>
    </row>
    <row r="4" spans="1:18">
      <c r="A4" s="27">
        <v>1</v>
      </c>
      <c r="B4" s="28" t="s">
        <v>14</v>
      </c>
      <c r="C4" s="28" t="s">
        <v>1</v>
      </c>
      <c r="D4" s="28" t="s">
        <v>10</v>
      </c>
      <c r="E4" s="28">
        <v>68.823999999999998</v>
      </c>
      <c r="F4" s="28">
        <f t="shared" ref="F4:F30" si="0">E4*0.5</f>
        <v>34.411999999999999</v>
      </c>
      <c r="G4" s="28">
        <v>80.16</v>
      </c>
      <c r="H4" s="28">
        <f t="shared" ref="H4:H30" si="1">G4*0.3</f>
        <v>24.047999999999998</v>
      </c>
      <c r="I4" s="28">
        <v>69</v>
      </c>
      <c r="J4" s="28">
        <f t="shared" ref="J4:J11" si="2">I4*0.2</f>
        <v>13.8</v>
      </c>
      <c r="K4" s="28">
        <f t="shared" ref="K4:K11" si="3">F4+H4+J4</f>
        <v>72.259999999999991</v>
      </c>
      <c r="L4" s="29" t="s">
        <v>141</v>
      </c>
    </row>
    <row r="5" spans="1:18">
      <c r="A5" s="27">
        <v>2</v>
      </c>
      <c r="B5" s="28" t="s">
        <v>15</v>
      </c>
      <c r="C5" s="28" t="s">
        <v>1</v>
      </c>
      <c r="D5" s="28" t="s">
        <v>10</v>
      </c>
      <c r="E5" s="28">
        <v>61.231999999999999</v>
      </c>
      <c r="F5" s="28">
        <f t="shared" si="0"/>
        <v>30.616</v>
      </c>
      <c r="G5" s="28">
        <v>92.53</v>
      </c>
      <c r="H5" s="28">
        <f t="shared" si="1"/>
        <v>27.759</v>
      </c>
      <c r="I5" s="28">
        <v>68</v>
      </c>
      <c r="J5" s="28">
        <f t="shared" si="2"/>
        <v>13.600000000000001</v>
      </c>
      <c r="K5" s="28">
        <f t="shared" si="3"/>
        <v>71.974999999999994</v>
      </c>
      <c r="L5" s="29" t="s">
        <v>141</v>
      </c>
    </row>
    <row r="6" spans="1:18">
      <c r="A6" s="27">
        <v>3</v>
      </c>
      <c r="B6" s="28" t="s">
        <v>9</v>
      </c>
      <c r="C6" s="28" t="s">
        <v>1</v>
      </c>
      <c r="D6" s="28" t="s">
        <v>10</v>
      </c>
      <c r="E6" s="28">
        <v>67.611999999999995</v>
      </c>
      <c r="F6" s="28">
        <f t="shared" si="0"/>
        <v>33.805999999999997</v>
      </c>
      <c r="G6" s="28">
        <v>75.5</v>
      </c>
      <c r="H6" s="28">
        <f t="shared" si="1"/>
        <v>22.65</v>
      </c>
      <c r="I6" s="28">
        <v>67</v>
      </c>
      <c r="J6" s="28">
        <f t="shared" si="2"/>
        <v>13.4</v>
      </c>
      <c r="K6" s="28">
        <f t="shared" si="3"/>
        <v>69.855999999999995</v>
      </c>
      <c r="L6" s="29" t="s">
        <v>141</v>
      </c>
    </row>
    <row r="7" spans="1:18">
      <c r="A7" s="27">
        <v>4</v>
      </c>
      <c r="B7" s="28" t="s">
        <v>3</v>
      </c>
      <c r="C7" s="28" t="s">
        <v>1</v>
      </c>
      <c r="D7" s="28" t="s">
        <v>10</v>
      </c>
      <c r="E7" s="28">
        <v>72.313999999999993</v>
      </c>
      <c r="F7" s="28">
        <f t="shared" si="0"/>
        <v>36.156999999999996</v>
      </c>
      <c r="G7" s="28">
        <v>73.86</v>
      </c>
      <c r="H7" s="28">
        <f t="shared" si="1"/>
        <v>22.157999999999998</v>
      </c>
      <c r="I7" s="28">
        <v>50</v>
      </c>
      <c r="J7" s="28">
        <f t="shared" si="2"/>
        <v>10</v>
      </c>
      <c r="K7" s="28">
        <f t="shared" si="3"/>
        <v>68.314999999999998</v>
      </c>
      <c r="L7" s="29" t="s">
        <v>141</v>
      </c>
    </row>
    <row r="8" spans="1:18">
      <c r="A8" s="27">
        <v>5</v>
      </c>
      <c r="B8" s="28" t="s">
        <v>6</v>
      </c>
      <c r="C8" s="28" t="s">
        <v>1</v>
      </c>
      <c r="D8" s="28" t="s">
        <v>10</v>
      </c>
      <c r="E8" s="28">
        <v>64.063000000000002</v>
      </c>
      <c r="F8" s="28">
        <f t="shared" si="0"/>
        <v>32.031500000000001</v>
      </c>
      <c r="G8" s="28">
        <v>81.099999999999994</v>
      </c>
      <c r="H8" s="28">
        <f t="shared" si="1"/>
        <v>24.33</v>
      </c>
      <c r="I8" s="28">
        <v>53</v>
      </c>
      <c r="J8" s="28">
        <f t="shared" si="2"/>
        <v>10.600000000000001</v>
      </c>
      <c r="K8" s="28">
        <f t="shared" si="3"/>
        <v>66.961500000000001</v>
      </c>
      <c r="L8" s="29" t="s">
        <v>141</v>
      </c>
    </row>
    <row r="9" spans="1:18">
      <c r="A9" s="27">
        <v>6</v>
      </c>
      <c r="B9" s="28" t="s">
        <v>26</v>
      </c>
      <c r="C9" s="28" t="s">
        <v>1</v>
      </c>
      <c r="D9" s="28" t="s">
        <v>10</v>
      </c>
      <c r="E9" s="28">
        <v>68.843000000000004</v>
      </c>
      <c r="F9" s="28">
        <f t="shared" si="0"/>
        <v>34.421500000000002</v>
      </c>
      <c r="G9" s="28">
        <v>73.400000000000006</v>
      </c>
      <c r="H9" s="28">
        <f t="shared" si="1"/>
        <v>22.02</v>
      </c>
      <c r="I9" s="28">
        <v>51</v>
      </c>
      <c r="J9" s="28">
        <f t="shared" si="2"/>
        <v>10.200000000000001</v>
      </c>
      <c r="K9" s="28">
        <f t="shared" si="3"/>
        <v>66.641500000000008</v>
      </c>
      <c r="L9" s="29" t="s">
        <v>141</v>
      </c>
    </row>
    <row r="10" spans="1:18">
      <c r="A10" s="27">
        <v>7</v>
      </c>
      <c r="B10" s="28" t="s">
        <v>27</v>
      </c>
      <c r="C10" s="28" t="s">
        <v>1</v>
      </c>
      <c r="D10" s="28" t="s">
        <v>10</v>
      </c>
      <c r="E10" s="28">
        <v>62.783999999999999</v>
      </c>
      <c r="F10" s="28">
        <f t="shared" si="0"/>
        <v>31.391999999999999</v>
      </c>
      <c r="G10" s="28">
        <v>79.930000000000007</v>
      </c>
      <c r="H10" s="28">
        <f t="shared" si="1"/>
        <v>23.979000000000003</v>
      </c>
      <c r="I10" s="28">
        <v>53</v>
      </c>
      <c r="J10" s="28">
        <f t="shared" si="2"/>
        <v>10.600000000000001</v>
      </c>
      <c r="K10" s="28">
        <f t="shared" si="3"/>
        <v>65.971000000000004</v>
      </c>
      <c r="L10" s="29" t="s">
        <v>141</v>
      </c>
    </row>
    <row r="11" spans="1:18">
      <c r="A11" s="27">
        <v>8</v>
      </c>
      <c r="B11" s="28" t="s">
        <v>25</v>
      </c>
      <c r="C11" s="28" t="s">
        <v>1</v>
      </c>
      <c r="D11" s="28" t="s">
        <v>10</v>
      </c>
      <c r="E11" s="28">
        <v>59.497</v>
      </c>
      <c r="F11" s="28">
        <f t="shared" si="0"/>
        <v>29.7485</v>
      </c>
      <c r="G11" s="28">
        <v>79.930000000000007</v>
      </c>
      <c r="H11" s="28">
        <f t="shared" si="1"/>
        <v>23.979000000000003</v>
      </c>
      <c r="I11" s="28">
        <v>58</v>
      </c>
      <c r="J11" s="28">
        <f t="shared" si="2"/>
        <v>11.600000000000001</v>
      </c>
      <c r="K11" s="28">
        <f t="shared" si="3"/>
        <v>65.327500000000015</v>
      </c>
      <c r="L11" s="29" t="s">
        <v>141</v>
      </c>
    </row>
    <row r="12" spans="1:18">
      <c r="A12" s="27">
        <v>9</v>
      </c>
      <c r="B12" s="28" t="s">
        <v>16</v>
      </c>
      <c r="C12" s="28" t="s">
        <v>1</v>
      </c>
      <c r="D12" s="28" t="s">
        <v>10</v>
      </c>
      <c r="E12" s="28">
        <v>66.793000000000006</v>
      </c>
      <c r="F12" s="28">
        <f t="shared" si="0"/>
        <v>33.396500000000003</v>
      </c>
      <c r="G12" s="28">
        <v>88.56</v>
      </c>
      <c r="H12" s="28">
        <f t="shared" si="1"/>
        <v>26.568000000000001</v>
      </c>
      <c r="I12" s="30">
        <v>38</v>
      </c>
      <c r="J12" s="28"/>
      <c r="K12" s="28"/>
      <c r="L12" s="29" t="s">
        <v>145</v>
      </c>
    </row>
    <row r="13" spans="1:18">
      <c r="A13" s="27">
        <v>10</v>
      </c>
      <c r="B13" s="28" t="s">
        <v>7</v>
      </c>
      <c r="C13" s="28" t="s">
        <v>1</v>
      </c>
      <c r="D13" s="28" t="s">
        <v>10</v>
      </c>
      <c r="E13" s="28">
        <v>65.510999999999996</v>
      </c>
      <c r="F13" s="28">
        <f t="shared" si="0"/>
        <v>32.755499999999998</v>
      </c>
      <c r="G13" s="28">
        <v>84.83</v>
      </c>
      <c r="H13" s="28">
        <f t="shared" si="1"/>
        <v>25.448999999999998</v>
      </c>
      <c r="I13" s="30">
        <v>46</v>
      </c>
      <c r="J13" s="28"/>
      <c r="K13" s="28"/>
      <c r="L13" s="29" t="s">
        <v>145</v>
      </c>
    </row>
    <row r="14" spans="1:18">
      <c r="A14" s="27">
        <v>11</v>
      </c>
      <c r="B14" s="28" t="s">
        <v>11</v>
      </c>
      <c r="C14" s="28" t="s">
        <v>1</v>
      </c>
      <c r="D14" s="28" t="s">
        <v>10</v>
      </c>
      <c r="E14" s="28">
        <v>75.507000000000005</v>
      </c>
      <c r="F14" s="28">
        <f t="shared" si="0"/>
        <v>37.753500000000003</v>
      </c>
      <c r="G14" s="28">
        <v>62.66</v>
      </c>
      <c r="H14" s="28">
        <f t="shared" si="1"/>
        <v>18.797999999999998</v>
      </c>
      <c r="I14" s="30">
        <v>49</v>
      </c>
      <c r="J14" s="28"/>
      <c r="K14" s="28"/>
      <c r="L14" s="29" t="s">
        <v>145</v>
      </c>
    </row>
    <row r="15" spans="1:18">
      <c r="A15" s="27">
        <v>12</v>
      </c>
      <c r="B15" s="28" t="s">
        <v>21</v>
      </c>
      <c r="C15" s="28" t="s">
        <v>1</v>
      </c>
      <c r="D15" s="28" t="s">
        <v>10</v>
      </c>
      <c r="E15" s="28">
        <v>74.296999999999997</v>
      </c>
      <c r="F15" s="28">
        <f t="shared" si="0"/>
        <v>37.148499999999999</v>
      </c>
      <c r="G15" s="28">
        <v>64.06</v>
      </c>
      <c r="H15" s="28">
        <f t="shared" si="1"/>
        <v>19.218</v>
      </c>
      <c r="I15" s="30">
        <v>48</v>
      </c>
      <c r="J15" s="28"/>
      <c r="K15" s="28"/>
      <c r="L15" s="29" t="s">
        <v>145</v>
      </c>
    </row>
    <row r="16" spans="1:18">
      <c r="A16" s="27">
        <v>13</v>
      </c>
      <c r="B16" s="28" t="s">
        <v>20</v>
      </c>
      <c r="C16" s="28" t="s">
        <v>1</v>
      </c>
      <c r="D16" s="28" t="s">
        <v>10</v>
      </c>
      <c r="E16" s="28">
        <v>65.046999999999997</v>
      </c>
      <c r="F16" s="28">
        <f t="shared" si="0"/>
        <v>32.523499999999999</v>
      </c>
      <c r="G16" s="28">
        <v>78.06</v>
      </c>
      <c r="H16" s="28">
        <f t="shared" si="1"/>
        <v>23.417999999999999</v>
      </c>
      <c r="I16" s="30">
        <v>49</v>
      </c>
      <c r="J16" s="28"/>
      <c r="K16" s="28"/>
      <c r="L16" s="29" t="s">
        <v>145</v>
      </c>
    </row>
    <row r="17" spans="1:12">
      <c r="A17" s="27">
        <v>14</v>
      </c>
      <c r="B17" s="28" t="s">
        <v>23</v>
      </c>
      <c r="C17" s="28" t="s">
        <v>1</v>
      </c>
      <c r="D17" s="28" t="s">
        <v>10</v>
      </c>
      <c r="E17" s="28">
        <v>65.14</v>
      </c>
      <c r="F17" s="28">
        <f t="shared" si="0"/>
        <v>32.57</v>
      </c>
      <c r="G17" s="28">
        <v>76.430000000000007</v>
      </c>
      <c r="H17" s="28">
        <f t="shared" si="1"/>
        <v>22.929000000000002</v>
      </c>
      <c r="I17" s="30">
        <v>41</v>
      </c>
      <c r="J17" s="28"/>
      <c r="K17" s="28"/>
      <c r="L17" s="29" t="s">
        <v>145</v>
      </c>
    </row>
    <row r="18" spans="1:12">
      <c r="A18" s="27">
        <v>15</v>
      </c>
      <c r="B18" s="28" t="s">
        <v>22</v>
      </c>
      <c r="C18" s="28" t="s">
        <v>1</v>
      </c>
      <c r="D18" s="28" t="s">
        <v>10</v>
      </c>
      <c r="E18" s="28">
        <v>70.646000000000001</v>
      </c>
      <c r="F18" s="28">
        <f t="shared" si="0"/>
        <v>35.323</v>
      </c>
      <c r="G18" s="28">
        <v>71.3</v>
      </c>
      <c r="H18" s="28">
        <f t="shared" si="1"/>
        <v>21.389999999999997</v>
      </c>
      <c r="I18" s="30">
        <v>34</v>
      </c>
      <c r="J18" s="28"/>
      <c r="K18" s="28"/>
      <c r="L18" s="29" t="s">
        <v>145</v>
      </c>
    </row>
    <row r="19" spans="1:12">
      <c r="A19" s="27">
        <v>16</v>
      </c>
      <c r="B19" s="28" t="s">
        <v>17</v>
      </c>
      <c r="C19" s="28" t="s">
        <v>1</v>
      </c>
      <c r="D19" s="28" t="s">
        <v>10</v>
      </c>
      <c r="E19" s="28">
        <v>66.585999999999999</v>
      </c>
      <c r="F19" s="28">
        <f t="shared" si="0"/>
        <v>33.292999999999999</v>
      </c>
      <c r="G19" s="28">
        <v>72.930000000000007</v>
      </c>
      <c r="H19" s="28">
        <f t="shared" si="1"/>
        <v>21.879000000000001</v>
      </c>
      <c r="I19" s="30">
        <v>41</v>
      </c>
      <c r="J19" s="28"/>
      <c r="K19" s="28"/>
      <c r="L19" s="29" t="s">
        <v>145</v>
      </c>
    </row>
    <row r="20" spans="1:12">
      <c r="A20" s="27">
        <v>17</v>
      </c>
      <c r="B20" s="28" t="s">
        <v>24</v>
      </c>
      <c r="C20" s="28" t="s">
        <v>1</v>
      </c>
      <c r="D20" s="28" t="s">
        <v>10</v>
      </c>
      <c r="E20" s="28">
        <v>60.231999999999999</v>
      </c>
      <c r="F20" s="28">
        <f t="shared" si="0"/>
        <v>30.116</v>
      </c>
      <c r="G20" s="28">
        <v>79</v>
      </c>
      <c r="H20" s="28">
        <f t="shared" si="1"/>
        <v>23.7</v>
      </c>
      <c r="I20" s="30">
        <v>45</v>
      </c>
      <c r="J20" s="28"/>
      <c r="K20" s="28"/>
      <c r="L20" s="29" t="s">
        <v>145</v>
      </c>
    </row>
    <row r="21" spans="1:12">
      <c r="A21" s="27">
        <v>18</v>
      </c>
      <c r="B21" s="28" t="s">
        <v>8</v>
      </c>
      <c r="C21" s="28" t="s">
        <v>1</v>
      </c>
      <c r="D21" s="28" t="s">
        <v>10</v>
      </c>
      <c r="E21" s="28">
        <v>66.811999999999998</v>
      </c>
      <c r="F21" s="28">
        <f t="shared" si="0"/>
        <v>33.405999999999999</v>
      </c>
      <c r="G21" s="28">
        <v>69.900000000000006</v>
      </c>
      <c r="H21" s="28">
        <f t="shared" si="1"/>
        <v>20.970000000000002</v>
      </c>
      <c r="I21" s="30">
        <v>41</v>
      </c>
      <c r="J21" s="28"/>
      <c r="K21" s="31"/>
      <c r="L21" s="29" t="s">
        <v>145</v>
      </c>
    </row>
    <row r="22" spans="1:12">
      <c r="A22" s="27">
        <v>19</v>
      </c>
      <c r="B22" s="28" t="s">
        <v>28</v>
      </c>
      <c r="C22" s="28" t="s">
        <v>1</v>
      </c>
      <c r="D22" s="28" t="s">
        <v>10</v>
      </c>
      <c r="E22" s="28">
        <v>61.274999999999999</v>
      </c>
      <c r="F22" s="28">
        <f t="shared" si="0"/>
        <v>30.637499999999999</v>
      </c>
      <c r="G22" s="28">
        <v>74.8</v>
      </c>
      <c r="H22" s="28">
        <f t="shared" si="1"/>
        <v>22.439999999999998</v>
      </c>
      <c r="I22" s="30">
        <v>45</v>
      </c>
      <c r="J22" s="28"/>
      <c r="K22" s="28"/>
      <c r="L22" s="29" t="s">
        <v>145</v>
      </c>
    </row>
    <row r="23" spans="1:12">
      <c r="A23" s="27">
        <v>20</v>
      </c>
      <c r="B23" s="28" t="s">
        <v>19</v>
      </c>
      <c r="C23" s="28" t="s">
        <v>1</v>
      </c>
      <c r="D23" s="28" t="s">
        <v>10</v>
      </c>
      <c r="E23" s="28">
        <v>65.340999999999994</v>
      </c>
      <c r="F23" s="28">
        <f t="shared" si="0"/>
        <v>32.670499999999997</v>
      </c>
      <c r="G23" s="28">
        <v>67.56</v>
      </c>
      <c r="H23" s="28">
        <f t="shared" si="1"/>
        <v>20.268000000000001</v>
      </c>
      <c r="I23" s="30">
        <v>44</v>
      </c>
      <c r="J23" s="28"/>
      <c r="K23" s="28"/>
      <c r="L23" s="29" t="s">
        <v>145</v>
      </c>
    </row>
    <row r="24" spans="1:12">
      <c r="A24" s="27">
        <v>21</v>
      </c>
      <c r="B24" s="28" t="s">
        <v>13</v>
      </c>
      <c r="C24" s="28" t="s">
        <v>1</v>
      </c>
      <c r="D24" s="28" t="s">
        <v>10</v>
      </c>
      <c r="E24" s="28">
        <v>71.734999999999999</v>
      </c>
      <c r="F24" s="28">
        <f t="shared" si="0"/>
        <v>35.8675</v>
      </c>
      <c r="G24" s="28">
        <v>66.86</v>
      </c>
      <c r="H24" s="28">
        <f t="shared" si="1"/>
        <v>20.058</v>
      </c>
      <c r="I24" s="30">
        <v>28</v>
      </c>
      <c r="J24" s="28"/>
      <c r="K24" s="28"/>
      <c r="L24" s="29" t="s">
        <v>145</v>
      </c>
    </row>
    <row r="25" spans="1:12">
      <c r="A25" s="27">
        <v>22</v>
      </c>
      <c r="B25" s="28" t="s">
        <v>0</v>
      </c>
      <c r="C25" s="28" t="s">
        <v>1</v>
      </c>
      <c r="D25" s="28" t="s">
        <v>10</v>
      </c>
      <c r="E25" s="28">
        <v>71.445999999999998</v>
      </c>
      <c r="F25" s="28">
        <f t="shared" si="0"/>
        <v>35.722999999999999</v>
      </c>
      <c r="G25" s="28">
        <v>72.7</v>
      </c>
      <c r="H25" s="28">
        <f t="shared" si="1"/>
        <v>21.81</v>
      </c>
      <c r="I25" s="30">
        <v>19</v>
      </c>
      <c r="J25" s="28"/>
      <c r="K25" s="28"/>
      <c r="L25" s="29" t="s">
        <v>145</v>
      </c>
    </row>
    <row r="26" spans="1:12">
      <c r="A26" s="27">
        <v>23</v>
      </c>
      <c r="B26" s="28" t="s">
        <v>2</v>
      </c>
      <c r="C26" s="28" t="s">
        <v>1</v>
      </c>
      <c r="D26" s="28" t="s">
        <v>10</v>
      </c>
      <c r="E26" s="28">
        <v>67.822000000000003</v>
      </c>
      <c r="F26" s="28">
        <f t="shared" si="0"/>
        <v>33.911000000000001</v>
      </c>
      <c r="G26" s="28">
        <v>77.83</v>
      </c>
      <c r="H26" s="28">
        <f t="shared" si="1"/>
        <v>23.349</v>
      </c>
      <c r="I26" s="30">
        <v>20</v>
      </c>
      <c r="J26" s="28"/>
      <c r="K26" s="28"/>
      <c r="L26" s="29" t="s">
        <v>145</v>
      </c>
    </row>
    <row r="27" spans="1:12">
      <c r="A27" s="27">
        <v>24</v>
      </c>
      <c r="B27" s="28" t="s">
        <v>5</v>
      </c>
      <c r="C27" s="28" t="s">
        <v>1</v>
      </c>
      <c r="D27" s="28" t="s">
        <v>10</v>
      </c>
      <c r="E27" s="28">
        <v>74.962999999999994</v>
      </c>
      <c r="F27" s="28">
        <f t="shared" si="0"/>
        <v>37.481499999999997</v>
      </c>
      <c r="G27" s="28">
        <v>57.82</v>
      </c>
      <c r="H27" s="28">
        <f t="shared" si="1"/>
        <v>17.346</v>
      </c>
      <c r="I27" s="30">
        <v>27</v>
      </c>
      <c r="J27" s="28"/>
      <c r="K27" s="28"/>
      <c r="L27" s="29" t="s">
        <v>145</v>
      </c>
    </row>
    <row r="28" spans="1:12">
      <c r="A28" s="27">
        <v>25</v>
      </c>
      <c r="B28" s="28" t="s">
        <v>12</v>
      </c>
      <c r="C28" s="28" t="s">
        <v>1</v>
      </c>
      <c r="D28" s="28" t="s">
        <v>10</v>
      </c>
      <c r="E28" s="28">
        <v>69.665000000000006</v>
      </c>
      <c r="F28" s="28">
        <f t="shared" si="0"/>
        <v>34.832500000000003</v>
      </c>
      <c r="G28" s="28">
        <v>65</v>
      </c>
      <c r="H28" s="28">
        <f t="shared" si="1"/>
        <v>19.5</v>
      </c>
      <c r="I28" s="30">
        <v>29</v>
      </c>
      <c r="J28" s="28"/>
      <c r="K28" s="28"/>
      <c r="L28" s="29" t="s">
        <v>145</v>
      </c>
    </row>
    <row r="29" spans="1:12">
      <c r="A29" s="27">
        <v>26</v>
      </c>
      <c r="B29" s="28" t="s">
        <v>4</v>
      </c>
      <c r="C29" s="28" t="s">
        <v>1</v>
      </c>
      <c r="D29" s="28" t="s">
        <v>10</v>
      </c>
      <c r="E29" s="28">
        <v>61.912999999999997</v>
      </c>
      <c r="F29" s="28">
        <f t="shared" si="0"/>
        <v>30.956499999999998</v>
      </c>
      <c r="G29" s="28">
        <v>69.66</v>
      </c>
      <c r="H29" s="28">
        <f t="shared" si="1"/>
        <v>20.898</v>
      </c>
      <c r="I29" s="30">
        <v>40</v>
      </c>
      <c r="J29" s="28"/>
      <c r="K29" s="28"/>
      <c r="L29" s="29" t="s">
        <v>145</v>
      </c>
    </row>
    <row r="30" spans="1:12">
      <c r="A30" s="27">
        <v>27</v>
      </c>
      <c r="B30" s="28" t="s">
        <v>18</v>
      </c>
      <c r="C30" s="28" t="s">
        <v>1</v>
      </c>
      <c r="D30" s="28" t="s">
        <v>10</v>
      </c>
      <c r="E30" s="28">
        <v>72.775999999999996</v>
      </c>
      <c r="F30" s="28">
        <f t="shared" si="0"/>
        <v>36.387999999999998</v>
      </c>
      <c r="G30" s="28">
        <v>75.959999999999994</v>
      </c>
      <c r="H30" s="28">
        <f t="shared" si="1"/>
        <v>22.787999999999997</v>
      </c>
      <c r="I30" s="32" t="s">
        <v>143</v>
      </c>
      <c r="J30" s="33"/>
      <c r="K30" s="34"/>
      <c r="L30" s="29" t="s">
        <v>145</v>
      </c>
    </row>
    <row r="31" spans="1:12">
      <c r="I31" s="2"/>
    </row>
  </sheetData>
  <sortState ref="B4:L29">
    <sortCondition descending="1" ref="K4:K29"/>
  </sortState>
  <mergeCells count="3">
    <mergeCell ref="A1:L1"/>
    <mergeCell ref="A2:B2"/>
    <mergeCell ref="I30:K30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K21" sqref="K21"/>
    </sheetView>
  </sheetViews>
  <sheetFormatPr defaultRowHeight="12.75"/>
  <cols>
    <col min="1" max="1" width="8.140625" style="13" customWidth="1"/>
    <col min="2" max="2" width="15" style="13" customWidth="1"/>
    <col min="3" max="3" width="18" style="13" customWidth="1"/>
    <col min="4" max="4" width="7.28515625" style="13" customWidth="1"/>
    <col min="5" max="6" width="9.140625" style="13"/>
    <col min="7" max="7" width="11.7109375" style="13" customWidth="1"/>
    <col min="8" max="10" width="10.7109375" style="13" customWidth="1"/>
    <col min="11" max="11" width="12.85546875" style="13" customWidth="1"/>
    <col min="12" max="12" width="10.28515625" style="13" customWidth="1"/>
    <col min="13" max="16" width="9.140625" style="13" hidden="1" customWidth="1"/>
    <col min="17" max="16384" width="9.140625" style="13"/>
  </cols>
  <sheetData>
    <row r="1" spans="1:16" ht="33" customHeight="1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>
      <c r="A2" s="25" t="s">
        <v>134</v>
      </c>
      <c r="B2" s="26"/>
      <c r="C2" s="8"/>
      <c r="D2" s="8"/>
      <c r="E2" s="8"/>
      <c r="F2" s="8"/>
      <c r="G2" s="8"/>
      <c r="H2" s="8"/>
      <c r="I2" s="8"/>
      <c r="J2" s="8"/>
      <c r="K2" s="8"/>
      <c r="L2" s="20"/>
    </row>
    <row r="3" spans="1:16" ht="51">
      <c r="A3" s="9" t="s">
        <v>125</v>
      </c>
      <c r="B3" s="9" t="s">
        <v>126</v>
      </c>
      <c r="C3" s="9" t="s">
        <v>127</v>
      </c>
      <c r="D3" s="9" t="s">
        <v>128</v>
      </c>
      <c r="E3" s="9" t="s">
        <v>129</v>
      </c>
      <c r="F3" s="9" t="s">
        <v>130</v>
      </c>
      <c r="G3" s="9" t="s">
        <v>132</v>
      </c>
      <c r="H3" s="9" t="s">
        <v>138</v>
      </c>
      <c r="I3" s="9" t="s">
        <v>136</v>
      </c>
      <c r="J3" s="9" t="s">
        <v>137</v>
      </c>
      <c r="K3" s="9" t="s">
        <v>131</v>
      </c>
      <c r="L3" s="10" t="s">
        <v>133</v>
      </c>
    </row>
    <row r="4" spans="1:16">
      <c r="A4" s="43">
        <v>1</v>
      </c>
      <c r="B4" s="44" t="s">
        <v>96</v>
      </c>
      <c r="C4" s="44" t="s">
        <v>68</v>
      </c>
      <c r="D4" s="44" t="s">
        <v>93</v>
      </c>
      <c r="E4" s="44">
        <v>72.647999999999996</v>
      </c>
      <c r="F4" s="44">
        <f>E4*0.5</f>
        <v>36.323999999999998</v>
      </c>
      <c r="G4" s="44">
        <v>75.260000000000005</v>
      </c>
      <c r="H4" s="44">
        <f>G4*0.3</f>
        <v>22.577999999999999</v>
      </c>
      <c r="I4" s="44">
        <v>65</v>
      </c>
      <c r="J4" s="44">
        <f>I4*0.2</f>
        <v>13</v>
      </c>
      <c r="K4" s="44">
        <f>F4+H4+J4</f>
        <v>71.902000000000001</v>
      </c>
      <c r="L4" s="45" t="s">
        <v>141</v>
      </c>
    </row>
    <row r="5" spans="1:16">
      <c r="A5" s="43">
        <v>2</v>
      </c>
      <c r="B5" s="44" t="s">
        <v>97</v>
      </c>
      <c r="C5" s="44" t="s">
        <v>68</v>
      </c>
      <c r="D5" s="44" t="s">
        <v>93</v>
      </c>
      <c r="E5" s="44">
        <v>71.465999999999994</v>
      </c>
      <c r="F5" s="44">
        <f>E5*0.5</f>
        <v>35.732999999999997</v>
      </c>
      <c r="G5" s="44">
        <v>80.89</v>
      </c>
      <c r="H5" s="44">
        <f>G5*0.3</f>
        <v>24.266999999999999</v>
      </c>
      <c r="I5" s="44">
        <v>55</v>
      </c>
      <c r="J5" s="44">
        <f>I5*0.2</f>
        <v>11</v>
      </c>
      <c r="K5" s="44">
        <f>F5+H5+J5</f>
        <v>71</v>
      </c>
      <c r="L5" s="45" t="s">
        <v>141</v>
      </c>
    </row>
    <row r="6" spans="1:16">
      <c r="A6" s="43">
        <v>3</v>
      </c>
      <c r="B6" s="44" t="s">
        <v>98</v>
      </c>
      <c r="C6" s="44" t="s">
        <v>68</v>
      </c>
      <c r="D6" s="44" t="s">
        <v>93</v>
      </c>
      <c r="E6" s="44">
        <v>70.84</v>
      </c>
      <c r="F6" s="44">
        <f>E6*0.5</f>
        <v>35.42</v>
      </c>
      <c r="G6" s="44">
        <v>73.400000000000006</v>
      </c>
      <c r="H6" s="44">
        <f>G6*0.3</f>
        <v>22.02</v>
      </c>
      <c r="I6" s="44">
        <v>50</v>
      </c>
      <c r="J6" s="44">
        <f>I6*0.2</f>
        <v>10</v>
      </c>
      <c r="K6" s="44">
        <f>F6+H6+J6</f>
        <v>67.44</v>
      </c>
      <c r="L6" s="45" t="s">
        <v>141</v>
      </c>
    </row>
    <row r="7" spans="1:16">
      <c r="A7" s="43">
        <v>4</v>
      </c>
      <c r="B7" s="44" t="s">
        <v>95</v>
      </c>
      <c r="C7" s="44" t="s">
        <v>68</v>
      </c>
      <c r="D7" s="44" t="s">
        <v>93</v>
      </c>
      <c r="E7" s="44">
        <v>71.912000000000006</v>
      </c>
      <c r="F7" s="44">
        <f>E7*0.5</f>
        <v>35.956000000000003</v>
      </c>
      <c r="G7" s="44">
        <v>65.400000000000006</v>
      </c>
      <c r="H7" s="44">
        <f>G7*0.3</f>
        <v>19.62</v>
      </c>
      <c r="I7" s="44">
        <v>58</v>
      </c>
      <c r="J7" s="44">
        <f>I7*0.2</f>
        <v>11.600000000000001</v>
      </c>
      <c r="K7" s="44">
        <f>F7+H7+J7</f>
        <v>67.176000000000016</v>
      </c>
      <c r="L7" s="45" t="s">
        <v>141</v>
      </c>
    </row>
  </sheetData>
  <sortState ref="B4:K7">
    <sortCondition descending="1" ref="K4:K7"/>
  </sortState>
  <mergeCells count="2">
    <mergeCell ref="A2:B2"/>
    <mergeCell ref="A1:P1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sqref="A1:P1"/>
    </sheetView>
  </sheetViews>
  <sheetFormatPr defaultRowHeight="15"/>
  <cols>
    <col min="2" max="2" width="20" customWidth="1"/>
    <col min="3" max="3" width="11.85546875" customWidth="1"/>
    <col min="4" max="4" width="8.85546875" customWidth="1"/>
    <col min="5" max="5" width="9.85546875" customWidth="1"/>
    <col min="6" max="6" width="11" customWidth="1"/>
    <col min="7" max="7" width="11.42578125" customWidth="1"/>
    <col min="8" max="8" width="8.28515625" customWidth="1"/>
    <col min="9" max="9" width="11.28515625" customWidth="1"/>
    <col min="10" max="10" width="13.140625" customWidth="1"/>
    <col min="11" max="11" width="12.42578125" customWidth="1"/>
    <col min="12" max="13" width="16.28515625" hidden="1" customWidth="1"/>
    <col min="14" max="16" width="9.140625" hidden="1" customWidth="1"/>
  </cols>
  <sheetData>
    <row r="1" spans="1:16" ht="45" customHeight="1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" customHeight="1">
      <c r="A2" s="25" t="s">
        <v>92</v>
      </c>
      <c r="B2" s="26"/>
      <c r="C2" s="8"/>
      <c r="D2" s="8"/>
      <c r="E2" s="8"/>
      <c r="F2" s="8"/>
      <c r="G2" s="8"/>
      <c r="H2" s="8"/>
      <c r="I2" s="8"/>
      <c r="J2" s="8"/>
      <c r="K2" s="8"/>
      <c r="L2" s="20"/>
    </row>
    <row r="3" spans="1:16" ht="38.25">
      <c r="A3" s="9" t="s">
        <v>125</v>
      </c>
      <c r="B3" s="9" t="s">
        <v>126</v>
      </c>
      <c r="C3" s="9" t="s">
        <v>127</v>
      </c>
      <c r="D3" s="9" t="s">
        <v>129</v>
      </c>
      <c r="E3" s="9" t="s">
        <v>130</v>
      </c>
      <c r="F3" s="9" t="s">
        <v>132</v>
      </c>
      <c r="G3" s="9" t="s">
        <v>138</v>
      </c>
      <c r="H3" s="9" t="s">
        <v>136</v>
      </c>
      <c r="I3" s="9" t="s">
        <v>137</v>
      </c>
      <c r="J3" s="9" t="s">
        <v>131</v>
      </c>
      <c r="K3" s="10" t="s">
        <v>133</v>
      </c>
      <c r="L3" s="13"/>
    </row>
    <row r="4" spans="1:16">
      <c r="A4" s="43">
        <v>1</v>
      </c>
      <c r="B4" s="44" t="s">
        <v>113</v>
      </c>
      <c r="C4" s="44" t="s">
        <v>102</v>
      </c>
      <c r="D4" s="44">
        <v>74.557000000000002</v>
      </c>
      <c r="E4" s="44">
        <f>D4*0.5</f>
        <v>37.278500000000001</v>
      </c>
      <c r="F4" s="44">
        <v>70.83</v>
      </c>
      <c r="G4" s="44">
        <f>F4*0.3</f>
        <v>21.248999999999999</v>
      </c>
      <c r="H4" s="44">
        <v>66</v>
      </c>
      <c r="I4" s="44">
        <f>H4*0.2</f>
        <v>13.200000000000001</v>
      </c>
      <c r="J4" s="44">
        <f>E4+G4+I4</f>
        <v>71.727500000000006</v>
      </c>
      <c r="K4" s="45" t="s">
        <v>141</v>
      </c>
      <c r="L4" s="13"/>
    </row>
    <row r="5" spans="1:16">
      <c r="A5" s="43">
        <v>2</v>
      </c>
      <c r="B5" s="44" t="s">
        <v>119</v>
      </c>
      <c r="C5" s="44" t="s">
        <v>102</v>
      </c>
      <c r="D5" s="44">
        <v>81.468999999999994</v>
      </c>
      <c r="E5" s="44">
        <f>D5*0.5</f>
        <v>40.734499999999997</v>
      </c>
      <c r="F5" s="44">
        <v>64.06</v>
      </c>
      <c r="G5" s="44">
        <f>F5*0.3</f>
        <v>19.218</v>
      </c>
      <c r="H5" s="44">
        <v>50</v>
      </c>
      <c r="I5" s="44">
        <f>H5*0.2</f>
        <v>10</v>
      </c>
      <c r="J5" s="44">
        <f>E5+G5+I5</f>
        <v>69.952500000000001</v>
      </c>
      <c r="K5" s="45" t="s">
        <v>141</v>
      </c>
      <c r="L5" s="13"/>
    </row>
    <row r="6" spans="1:16">
      <c r="A6" s="43">
        <v>3</v>
      </c>
      <c r="B6" s="44" t="s">
        <v>115</v>
      </c>
      <c r="C6" s="44" t="s">
        <v>102</v>
      </c>
      <c r="D6" s="44">
        <v>72.977000000000004</v>
      </c>
      <c r="E6" s="44">
        <f>D6*0.5</f>
        <v>36.488500000000002</v>
      </c>
      <c r="F6" s="44">
        <v>69.900000000000006</v>
      </c>
      <c r="G6" s="44">
        <f>F6*0.3</f>
        <v>20.970000000000002</v>
      </c>
      <c r="H6" s="44">
        <v>51</v>
      </c>
      <c r="I6" s="44">
        <f>H6*0.2</f>
        <v>10.200000000000001</v>
      </c>
      <c r="J6" s="44">
        <f>E6+G6+I6</f>
        <v>67.658500000000004</v>
      </c>
      <c r="K6" s="45" t="s">
        <v>141</v>
      </c>
      <c r="L6" s="13"/>
    </row>
    <row r="7" spans="1:16">
      <c r="A7" s="43">
        <v>4</v>
      </c>
      <c r="B7" s="44" t="s">
        <v>118</v>
      </c>
      <c r="C7" s="44" t="s">
        <v>102</v>
      </c>
      <c r="D7" s="44">
        <v>73.486000000000004</v>
      </c>
      <c r="E7" s="44">
        <f>D7*0.5</f>
        <v>36.743000000000002</v>
      </c>
      <c r="F7" s="44">
        <v>67.56</v>
      </c>
      <c r="G7" s="44">
        <f>F7*0.3</f>
        <v>20.268000000000001</v>
      </c>
      <c r="H7" s="44">
        <v>50</v>
      </c>
      <c r="I7" s="44">
        <f>H7*0.2</f>
        <v>10</v>
      </c>
      <c r="J7" s="44">
        <f>E7+G7+I7</f>
        <v>67.010999999999996</v>
      </c>
      <c r="K7" s="45" t="s">
        <v>141</v>
      </c>
      <c r="L7" s="13"/>
    </row>
    <row r="8" spans="1:16">
      <c r="A8" s="43">
        <v>5</v>
      </c>
      <c r="B8" s="44" t="s">
        <v>116</v>
      </c>
      <c r="C8" s="44" t="s">
        <v>102</v>
      </c>
      <c r="D8" s="44">
        <v>67.692999999999998</v>
      </c>
      <c r="E8" s="44">
        <f>D8*0.5</f>
        <v>33.846499999999999</v>
      </c>
      <c r="F8" s="44">
        <v>68.959999999999994</v>
      </c>
      <c r="G8" s="44">
        <f>F8*0.3</f>
        <v>20.687999999999999</v>
      </c>
      <c r="H8" s="44">
        <v>54</v>
      </c>
      <c r="I8" s="44">
        <f>H8*0.2</f>
        <v>10.8</v>
      </c>
      <c r="J8" s="44">
        <f>E8+G8+I8</f>
        <v>65.334499999999991</v>
      </c>
      <c r="K8" s="45" t="s">
        <v>141</v>
      </c>
      <c r="L8" s="13"/>
    </row>
    <row r="9" spans="1:16">
      <c r="A9" s="43">
        <v>6</v>
      </c>
      <c r="B9" s="44" t="s">
        <v>103</v>
      </c>
      <c r="C9" s="44" t="s">
        <v>102</v>
      </c>
      <c r="D9" s="44">
        <v>55.970999999999997</v>
      </c>
      <c r="E9" s="44">
        <f>D9*0.5</f>
        <v>27.985499999999998</v>
      </c>
      <c r="F9" s="44">
        <v>81.33</v>
      </c>
      <c r="G9" s="44">
        <f>F9*0.3</f>
        <v>24.398999999999997</v>
      </c>
      <c r="H9" s="44">
        <v>58</v>
      </c>
      <c r="I9" s="44">
        <f>H9*0.2</f>
        <v>11.600000000000001</v>
      </c>
      <c r="J9" s="44">
        <f>E9+G9+I9</f>
        <v>63.984499999999997</v>
      </c>
      <c r="K9" s="45" t="s">
        <v>141</v>
      </c>
      <c r="L9" s="13"/>
    </row>
    <row r="10" spans="1:16">
      <c r="A10" s="43">
        <v>7</v>
      </c>
      <c r="B10" s="44" t="s">
        <v>112</v>
      </c>
      <c r="C10" s="44" t="s">
        <v>102</v>
      </c>
      <c r="D10" s="44">
        <v>58.95</v>
      </c>
      <c r="E10" s="44">
        <f>D10*0.5</f>
        <v>29.475000000000001</v>
      </c>
      <c r="F10" s="44">
        <v>70.13</v>
      </c>
      <c r="G10" s="44">
        <f>F10*0.3</f>
        <v>21.038999999999998</v>
      </c>
      <c r="H10" s="44">
        <v>53</v>
      </c>
      <c r="I10" s="44">
        <f>H10*0.2</f>
        <v>10.600000000000001</v>
      </c>
      <c r="J10" s="44">
        <f>E10+G10+I10</f>
        <v>61.113999999999997</v>
      </c>
      <c r="K10" s="45" t="s">
        <v>141</v>
      </c>
      <c r="L10" s="13"/>
    </row>
    <row r="11" spans="1:16" ht="16.5" customHeight="1">
      <c r="A11" s="43">
        <v>8</v>
      </c>
      <c r="B11" s="44" t="s">
        <v>111</v>
      </c>
      <c r="C11" s="44" t="s">
        <v>102</v>
      </c>
      <c r="D11" s="44">
        <v>79.635999999999996</v>
      </c>
      <c r="E11" s="44">
        <f>D11*0.5</f>
        <v>39.817999999999998</v>
      </c>
      <c r="F11" s="44">
        <v>70.13</v>
      </c>
      <c r="G11" s="44">
        <f>F11*0.3</f>
        <v>21.038999999999998</v>
      </c>
      <c r="H11" s="49">
        <v>25</v>
      </c>
      <c r="I11" s="44"/>
      <c r="J11" s="44"/>
      <c r="K11" s="45" t="s">
        <v>145</v>
      </c>
      <c r="L11" s="13"/>
    </row>
    <row r="12" spans="1:16">
      <c r="A12" s="43">
        <v>9</v>
      </c>
      <c r="B12" s="44" t="s">
        <v>109</v>
      </c>
      <c r="C12" s="44" t="s">
        <v>102</v>
      </c>
      <c r="D12" s="44">
        <v>73.587000000000003</v>
      </c>
      <c r="E12" s="44">
        <f>D12*0.5</f>
        <v>36.793500000000002</v>
      </c>
      <c r="F12" s="44">
        <v>71.760000000000005</v>
      </c>
      <c r="G12" s="44">
        <f>F12*0.3</f>
        <v>21.528000000000002</v>
      </c>
      <c r="H12" s="49">
        <v>30</v>
      </c>
      <c r="I12" s="44"/>
      <c r="J12" s="44"/>
      <c r="K12" s="45" t="s">
        <v>145</v>
      </c>
      <c r="L12" s="13"/>
    </row>
    <row r="13" spans="1:16">
      <c r="A13" s="43">
        <v>10</v>
      </c>
      <c r="B13" s="44" t="s">
        <v>110</v>
      </c>
      <c r="C13" s="44" t="s">
        <v>102</v>
      </c>
      <c r="D13" s="44">
        <v>75.05</v>
      </c>
      <c r="E13" s="44">
        <f>D13*0.5</f>
        <v>37.524999999999999</v>
      </c>
      <c r="F13" s="44">
        <v>66.63</v>
      </c>
      <c r="G13" s="44">
        <f>F13*0.3</f>
        <v>19.988999999999997</v>
      </c>
      <c r="H13" s="49">
        <v>33</v>
      </c>
      <c r="I13" s="44"/>
      <c r="J13" s="44"/>
      <c r="K13" s="45" t="s">
        <v>145</v>
      </c>
      <c r="L13" s="13"/>
    </row>
    <row r="14" spans="1:16">
      <c r="A14" s="43">
        <v>11</v>
      </c>
      <c r="B14" s="44" t="s">
        <v>117</v>
      </c>
      <c r="C14" s="44" t="s">
        <v>102</v>
      </c>
      <c r="D14" s="44">
        <v>77.489999999999995</v>
      </c>
      <c r="E14" s="44">
        <f>D14*0.5</f>
        <v>38.744999999999997</v>
      </c>
      <c r="F14" s="44">
        <v>70.36</v>
      </c>
      <c r="G14" s="44">
        <f>F14*0.3</f>
        <v>21.108000000000001</v>
      </c>
      <c r="H14" s="49">
        <v>20</v>
      </c>
      <c r="I14" s="44"/>
      <c r="J14" s="44"/>
      <c r="K14" s="45" t="s">
        <v>145</v>
      </c>
      <c r="L14" s="13"/>
    </row>
    <row r="15" spans="1:16">
      <c r="A15" s="43">
        <v>12</v>
      </c>
      <c r="B15" s="44" t="s">
        <v>135</v>
      </c>
      <c r="C15" s="44" t="s">
        <v>102</v>
      </c>
      <c r="D15" s="44">
        <v>64.352000000000004</v>
      </c>
      <c r="E15" s="44">
        <f>D15*0.5</f>
        <v>32.176000000000002</v>
      </c>
      <c r="F15" s="44">
        <v>83.2</v>
      </c>
      <c r="G15" s="44">
        <f>F15*0.3</f>
        <v>24.96</v>
      </c>
      <c r="H15" s="49">
        <v>30</v>
      </c>
      <c r="I15" s="44"/>
      <c r="J15" s="44"/>
      <c r="K15" s="45" t="s">
        <v>145</v>
      </c>
      <c r="L15" s="13"/>
    </row>
    <row r="16" spans="1:16">
      <c r="A16" s="43">
        <v>13</v>
      </c>
      <c r="B16" s="44" t="s">
        <v>105</v>
      </c>
      <c r="C16" s="44" t="s">
        <v>102</v>
      </c>
      <c r="D16" s="44">
        <v>71.129000000000005</v>
      </c>
      <c r="E16" s="44">
        <f>D16*0.5</f>
        <v>35.564500000000002</v>
      </c>
      <c r="F16" s="44">
        <v>79.7</v>
      </c>
      <c r="G16" s="44">
        <f>F16*0.3</f>
        <v>23.91</v>
      </c>
      <c r="H16" s="49">
        <v>8</v>
      </c>
      <c r="I16" s="44"/>
      <c r="J16" s="44"/>
      <c r="K16" s="45" t="s">
        <v>145</v>
      </c>
      <c r="L16" s="13"/>
    </row>
    <row r="17" spans="1:11">
      <c r="A17" s="43">
        <v>14</v>
      </c>
      <c r="B17" s="44" t="s">
        <v>104</v>
      </c>
      <c r="C17" s="44" t="s">
        <v>102</v>
      </c>
      <c r="D17" s="44">
        <v>67.165999999999997</v>
      </c>
      <c r="E17" s="44">
        <f>D17*0.5</f>
        <v>33.582999999999998</v>
      </c>
      <c r="F17" s="44">
        <v>65.23</v>
      </c>
      <c r="G17" s="44">
        <f>F17*0.3</f>
        <v>19.568999999999999</v>
      </c>
      <c r="H17" s="49">
        <v>37</v>
      </c>
      <c r="I17" s="44"/>
      <c r="J17" s="44"/>
      <c r="K17" s="45" t="s">
        <v>145</v>
      </c>
    </row>
    <row r="18" spans="1:11">
      <c r="A18" s="43">
        <v>15</v>
      </c>
      <c r="B18" s="44" t="s">
        <v>107</v>
      </c>
      <c r="C18" s="44" t="s">
        <v>102</v>
      </c>
      <c r="D18" s="44">
        <v>73.731999999999999</v>
      </c>
      <c r="E18" s="44">
        <f>D18*0.5</f>
        <v>36.866</v>
      </c>
      <c r="F18" s="44">
        <v>68.260000000000005</v>
      </c>
      <c r="G18" s="44">
        <f>F18*0.3</f>
        <v>20.478000000000002</v>
      </c>
      <c r="H18" s="49">
        <v>10</v>
      </c>
      <c r="I18" s="44"/>
      <c r="J18" s="44"/>
      <c r="K18" s="45" t="s">
        <v>145</v>
      </c>
    </row>
    <row r="19" spans="1:11">
      <c r="A19" s="43">
        <v>16</v>
      </c>
      <c r="B19" s="44" t="s">
        <v>108</v>
      </c>
      <c r="C19" s="44" t="s">
        <v>102</v>
      </c>
      <c r="D19" s="44">
        <v>65.72</v>
      </c>
      <c r="E19" s="44">
        <f>D19*0.5</f>
        <v>32.86</v>
      </c>
      <c r="F19" s="44">
        <v>68.03</v>
      </c>
      <c r="G19" s="44">
        <f>F19*0.3</f>
        <v>20.408999999999999</v>
      </c>
      <c r="H19" s="49">
        <v>27</v>
      </c>
      <c r="I19" s="44"/>
      <c r="J19" s="44"/>
      <c r="K19" s="45" t="s">
        <v>145</v>
      </c>
    </row>
    <row r="20" spans="1:11">
      <c r="A20" s="43">
        <v>17</v>
      </c>
      <c r="B20" s="44" t="s">
        <v>114</v>
      </c>
      <c r="C20" s="44" t="s">
        <v>102</v>
      </c>
      <c r="D20" s="44">
        <v>66.924000000000007</v>
      </c>
      <c r="E20" s="44">
        <f>D20*0.5</f>
        <v>33.462000000000003</v>
      </c>
      <c r="F20" s="44">
        <v>64.3</v>
      </c>
      <c r="G20" s="44">
        <f>F20*0.3</f>
        <v>19.29</v>
      </c>
      <c r="H20" s="49">
        <v>1</v>
      </c>
      <c r="I20" s="44"/>
      <c r="J20" s="44"/>
      <c r="K20" s="45" t="s">
        <v>145</v>
      </c>
    </row>
    <row r="21" spans="1:11">
      <c r="A21" s="43">
        <v>18</v>
      </c>
      <c r="B21" s="44" t="s">
        <v>106</v>
      </c>
      <c r="C21" s="44" t="s">
        <v>102</v>
      </c>
      <c r="D21" s="44">
        <v>60.143999999999998</v>
      </c>
      <c r="E21" s="44">
        <f>D21*0.5</f>
        <v>30.071999999999999</v>
      </c>
      <c r="F21" s="44">
        <v>55.66</v>
      </c>
      <c r="G21" s="44">
        <f>F21*0.3</f>
        <v>16.697999999999997</v>
      </c>
      <c r="H21" s="49">
        <v>13</v>
      </c>
      <c r="I21" s="44"/>
      <c r="J21" s="44"/>
      <c r="K21" s="45" t="s">
        <v>145</v>
      </c>
    </row>
  </sheetData>
  <sortState ref="B4:J21">
    <sortCondition descending="1" ref="J4:J21"/>
  </sortState>
  <mergeCells count="2">
    <mergeCell ref="A2:B2"/>
    <mergeCell ref="A1:P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J19" sqref="J19"/>
    </sheetView>
  </sheetViews>
  <sheetFormatPr defaultRowHeight="12.75"/>
  <cols>
    <col min="1" max="1" width="7.7109375" style="13" customWidth="1"/>
    <col min="2" max="2" width="18.5703125" style="13" customWidth="1"/>
    <col min="3" max="3" width="11.140625" style="13" customWidth="1"/>
    <col min="4" max="4" width="10.140625" style="13" customWidth="1"/>
    <col min="5" max="5" width="9.140625" style="13"/>
    <col min="6" max="6" width="9.140625" style="13" customWidth="1"/>
    <col min="7" max="7" width="11.28515625" style="13" customWidth="1"/>
    <col min="8" max="8" width="8.85546875" style="13" customWidth="1"/>
    <col min="9" max="9" width="11.28515625" style="13" customWidth="1"/>
    <col min="10" max="10" width="9.140625" style="13"/>
    <col min="11" max="11" width="24.28515625" style="13" customWidth="1"/>
    <col min="12" max="12" width="11.5703125" style="13" hidden="1" customWidth="1"/>
    <col min="13" max="13" width="0.140625" style="13" customWidth="1"/>
    <col min="14" max="18" width="9.140625" style="13" hidden="1" customWidth="1"/>
    <col min="19" max="16384" width="9.140625" style="13"/>
  </cols>
  <sheetData>
    <row r="1" spans="1:18" ht="31.5" customHeight="1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A2" s="25" t="s">
        <v>92</v>
      </c>
      <c r="B2" s="26"/>
      <c r="C2" s="8"/>
      <c r="D2" s="8"/>
      <c r="E2" s="8"/>
      <c r="F2" s="8"/>
      <c r="G2" s="8"/>
      <c r="H2" s="8"/>
      <c r="I2" s="8"/>
      <c r="J2" s="8"/>
      <c r="K2" s="8"/>
    </row>
    <row r="3" spans="1:18" ht="38.25">
      <c r="A3" s="9" t="s">
        <v>125</v>
      </c>
      <c r="B3" s="9" t="s">
        <v>126</v>
      </c>
      <c r="C3" s="9" t="s">
        <v>127</v>
      </c>
      <c r="D3" s="9" t="s">
        <v>129</v>
      </c>
      <c r="E3" s="9" t="s">
        <v>130</v>
      </c>
      <c r="F3" s="9" t="s">
        <v>132</v>
      </c>
      <c r="G3" s="9" t="s">
        <v>138</v>
      </c>
      <c r="H3" s="9" t="s">
        <v>136</v>
      </c>
      <c r="I3" s="9" t="s">
        <v>137</v>
      </c>
      <c r="J3" s="9" t="s">
        <v>131</v>
      </c>
      <c r="K3" s="10" t="s">
        <v>133</v>
      </c>
    </row>
    <row r="4" spans="1:18">
      <c r="A4" s="43">
        <v>1</v>
      </c>
      <c r="B4" s="44" t="s">
        <v>101</v>
      </c>
      <c r="C4" s="44" t="s">
        <v>93</v>
      </c>
      <c r="D4" s="44">
        <v>84.23</v>
      </c>
      <c r="E4" s="44">
        <f>D4*0.5</f>
        <v>42.115000000000002</v>
      </c>
      <c r="F4" s="44">
        <v>78.3</v>
      </c>
      <c r="G4" s="44">
        <f>F4*0.3</f>
        <v>23.49</v>
      </c>
      <c r="H4" s="44">
        <v>50</v>
      </c>
      <c r="I4" s="44">
        <f>H4*0.2</f>
        <v>10</v>
      </c>
      <c r="J4" s="44">
        <f>E4+G4+I4</f>
        <v>75.605000000000004</v>
      </c>
      <c r="K4" s="45" t="s">
        <v>141</v>
      </c>
    </row>
    <row r="5" spans="1:18">
      <c r="A5" s="43">
        <v>2</v>
      </c>
      <c r="B5" s="44" t="s">
        <v>99</v>
      </c>
      <c r="C5" s="44" t="s">
        <v>93</v>
      </c>
      <c r="D5" s="44">
        <v>60.694000000000003</v>
      </c>
      <c r="E5" s="44">
        <f>D5*0.5</f>
        <v>30.347000000000001</v>
      </c>
      <c r="F5" s="44">
        <v>80.400000000000006</v>
      </c>
      <c r="G5" s="44">
        <f>F5*0.3</f>
        <v>24.12</v>
      </c>
      <c r="H5" s="44">
        <v>66</v>
      </c>
      <c r="I5" s="44">
        <f>H5*0.2</f>
        <v>13.200000000000001</v>
      </c>
      <c r="J5" s="44">
        <f>E5+G5+I5</f>
        <v>67.667000000000002</v>
      </c>
      <c r="K5" s="45" t="s">
        <v>141</v>
      </c>
    </row>
    <row r="6" spans="1:18">
      <c r="A6" s="43">
        <v>3</v>
      </c>
      <c r="B6" s="44" t="s">
        <v>94</v>
      </c>
      <c r="C6" s="44" t="s">
        <v>93</v>
      </c>
      <c r="D6" s="44">
        <v>58.247</v>
      </c>
      <c r="E6" s="44">
        <f>D6*0.5</f>
        <v>29.1235</v>
      </c>
      <c r="F6" s="44">
        <v>53.33</v>
      </c>
      <c r="G6" s="44">
        <f>F6*0.3</f>
        <v>15.998999999999999</v>
      </c>
      <c r="H6" s="44">
        <v>63</v>
      </c>
      <c r="I6" s="44">
        <f>H6*0.2</f>
        <v>12.600000000000001</v>
      </c>
      <c r="J6" s="44">
        <f>E6+G6+I6</f>
        <v>57.722500000000004</v>
      </c>
      <c r="K6" s="45" t="s">
        <v>141</v>
      </c>
    </row>
    <row r="7" spans="1:18">
      <c r="A7" s="43">
        <v>4</v>
      </c>
      <c r="B7" s="44" t="s">
        <v>100</v>
      </c>
      <c r="C7" s="44" t="s">
        <v>93</v>
      </c>
      <c r="D7" s="44">
        <v>60.076000000000001</v>
      </c>
      <c r="E7" s="44">
        <f>D7*0.5</f>
        <v>30.038</v>
      </c>
      <c r="F7" s="44">
        <v>55.2</v>
      </c>
      <c r="G7" s="44">
        <f>F7*0.3</f>
        <v>16.559999999999999</v>
      </c>
      <c r="H7" s="46" t="s">
        <v>143</v>
      </c>
      <c r="I7" s="47"/>
      <c r="J7" s="48"/>
      <c r="K7" s="45" t="s">
        <v>145</v>
      </c>
    </row>
    <row r="9" spans="1:18">
      <c r="B9" s="17"/>
      <c r="C9" s="17"/>
    </row>
    <row r="10" spans="1:18">
      <c r="B10" s="17"/>
      <c r="C10" s="17"/>
    </row>
  </sheetData>
  <sortState ref="B4:J7">
    <sortCondition descending="1" ref="J4:J7"/>
  </sortState>
  <mergeCells count="3">
    <mergeCell ref="A2:B2"/>
    <mergeCell ref="A1:R1"/>
    <mergeCell ref="H7:J7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sqref="A1:L1"/>
    </sheetView>
  </sheetViews>
  <sheetFormatPr defaultRowHeight="15"/>
  <cols>
    <col min="1" max="1" width="9.140625" style="7"/>
    <col min="2" max="2" width="26.7109375" style="7" customWidth="1"/>
    <col min="3" max="3" width="16.7109375" style="7" customWidth="1"/>
    <col min="4" max="4" width="20.28515625" style="7" customWidth="1"/>
    <col min="5" max="5" width="8.7109375" style="7" customWidth="1"/>
    <col min="6" max="6" width="9.42578125" style="7" customWidth="1"/>
    <col min="7" max="7" width="9.28515625" style="7" customWidth="1"/>
    <col min="8" max="10" width="12" style="7" customWidth="1"/>
    <col min="11" max="11" width="9.140625" style="7"/>
    <col min="12" max="12" width="28.28515625" style="7" customWidth="1"/>
    <col min="13" max="16384" width="9.140625" style="7"/>
  </cols>
  <sheetData>
    <row r="1" spans="1:12" ht="42" customHeight="1">
      <c r="A1" s="21" t="s">
        <v>146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0.25" customHeight="1">
      <c r="A2" s="25" t="s">
        <v>88</v>
      </c>
      <c r="B2" s="26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45" customHeight="1">
      <c r="A3" s="9" t="s">
        <v>125</v>
      </c>
      <c r="B3" s="9" t="s">
        <v>126</v>
      </c>
      <c r="C3" s="9" t="s">
        <v>127</v>
      </c>
      <c r="D3" s="9" t="s">
        <v>128</v>
      </c>
      <c r="E3" s="9" t="s">
        <v>129</v>
      </c>
      <c r="F3" s="9" t="s">
        <v>130</v>
      </c>
      <c r="G3" s="9" t="s">
        <v>132</v>
      </c>
      <c r="H3" s="9" t="s">
        <v>138</v>
      </c>
      <c r="I3" s="9" t="s">
        <v>136</v>
      </c>
      <c r="J3" s="9" t="s">
        <v>137</v>
      </c>
      <c r="K3" s="9" t="s">
        <v>131</v>
      </c>
      <c r="L3" s="10" t="s">
        <v>133</v>
      </c>
    </row>
    <row r="4" spans="1:12">
      <c r="A4" s="35">
        <v>1</v>
      </c>
      <c r="B4" s="36" t="s">
        <v>38</v>
      </c>
      <c r="C4" s="36" t="s">
        <v>1</v>
      </c>
      <c r="D4" s="36" t="s">
        <v>30</v>
      </c>
      <c r="E4" s="36">
        <v>75.161000000000001</v>
      </c>
      <c r="F4" s="36">
        <f t="shared" ref="F4:F15" si="0">E4*0.5</f>
        <v>37.580500000000001</v>
      </c>
      <c r="G4" s="36">
        <v>69.430000000000007</v>
      </c>
      <c r="H4" s="36">
        <f t="shared" ref="H4:H15" si="1">G4*0.3</f>
        <v>20.829000000000001</v>
      </c>
      <c r="I4" s="36">
        <v>84</v>
      </c>
      <c r="J4" s="36">
        <f t="shared" ref="J4:J12" si="2">I4*0.2</f>
        <v>16.8</v>
      </c>
      <c r="K4" s="36">
        <f t="shared" ref="K4:K12" si="3">F4+H4+J4</f>
        <v>75.209500000000006</v>
      </c>
      <c r="L4" s="37" t="s">
        <v>141</v>
      </c>
    </row>
    <row r="5" spans="1:12">
      <c r="A5" s="35">
        <v>2</v>
      </c>
      <c r="B5" s="36" t="s">
        <v>37</v>
      </c>
      <c r="C5" s="36" t="s">
        <v>1</v>
      </c>
      <c r="D5" s="36" t="s">
        <v>30</v>
      </c>
      <c r="E5" s="36">
        <v>70.802999999999997</v>
      </c>
      <c r="F5" s="36">
        <f t="shared" si="0"/>
        <v>35.401499999999999</v>
      </c>
      <c r="G5" s="36">
        <v>69.430000000000007</v>
      </c>
      <c r="H5" s="36">
        <f t="shared" si="1"/>
        <v>20.829000000000001</v>
      </c>
      <c r="I5" s="36">
        <v>79</v>
      </c>
      <c r="J5" s="36">
        <f t="shared" si="2"/>
        <v>15.8</v>
      </c>
      <c r="K5" s="36">
        <f t="shared" si="3"/>
        <v>72.030500000000004</v>
      </c>
      <c r="L5" s="37" t="s">
        <v>141</v>
      </c>
    </row>
    <row r="6" spans="1:12">
      <c r="A6" s="35">
        <v>3</v>
      </c>
      <c r="B6" s="36" t="s">
        <v>35</v>
      </c>
      <c r="C6" s="36" t="s">
        <v>1</v>
      </c>
      <c r="D6" s="36" t="s">
        <v>30</v>
      </c>
      <c r="E6" s="36">
        <v>77.875</v>
      </c>
      <c r="F6" s="36">
        <f t="shared" si="0"/>
        <v>38.9375</v>
      </c>
      <c r="G6" s="36">
        <v>74.8</v>
      </c>
      <c r="H6" s="36">
        <f t="shared" si="1"/>
        <v>22.439999999999998</v>
      </c>
      <c r="I6" s="36">
        <v>52</v>
      </c>
      <c r="J6" s="36">
        <f t="shared" si="2"/>
        <v>10.4</v>
      </c>
      <c r="K6" s="36">
        <f t="shared" si="3"/>
        <v>71.777500000000003</v>
      </c>
      <c r="L6" s="37" t="s">
        <v>141</v>
      </c>
    </row>
    <row r="7" spans="1:12">
      <c r="A7" s="35">
        <v>4</v>
      </c>
      <c r="B7" s="36" t="s">
        <v>36</v>
      </c>
      <c r="C7" s="36" t="s">
        <v>1</v>
      </c>
      <c r="D7" s="36" t="s">
        <v>30</v>
      </c>
      <c r="E7" s="36">
        <v>80.450999999999993</v>
      </c>
      <c r="F7" s="36">
        <f t="shared" si="0"/>
        <v>40.225499999999997</v>
      </c>
      <c r="G7" s="36">
        <v>67.56</v>
      </c>
      <c r="H7" s="36">
        <f t="shared" si="1"/>
        <v>20.268000000000001</v>
      </c>
      <c r="I7" s="36">
        <v>50</v>
      </c>
      <c r="J7" s="36">
        <f t="shared" si="2"/>
        <v>10</v>
      </c>
      <c r="K7" s="36">
        <f t="shared" si="3"/>
        <v>70.493499999999997</v>
      </c>
      <c r="L7" s="37" t="s">
        <v>141</v>
      </c>
    </row>
    <row r="8" spans="1:12">
      <c r="A8" s="35">
        <v>5</v>
      </c>
      <c r="B8" s="36" t="s">
        <v>31</v>
      </c>
      <c r="C8" s="36" t="s">
        <v>1</v>
      </c>
      <c r="D8" s="36" t="s">
        <v>30</v>
      </c>
      <c r="E8" s="36">
        <v>71.847999999999999</v>
      </c>
      <c r="F8" s="36">
        <f t="shared" si="0"/>
        <v>35.923999999999999</v>
      </c>
      <c r="G8" s="36">
        <v>74.33</v>
      </c>
      <c r="H8" s="36">
        <f t="shared" si="1"/>
        <v>22.298999999999999</v>
      </c>
      <c r="I8" s="36">
        <v>51</v>
      </c>
      <c r="J8" s="36">
        <f t="shared" si="2"/>
        <v>10.200000000000001</v>
      </c>
      <c r="K8" s="36">
        <f t="shared" si="3"/>
        <v>68.423000000000002</v>
      </c>
      <c r="L8" s="37" t="s">
        <v>142</v>
      </c>
    </row>
    <row r="9" spans="1:12">
      <c r="A9" s="35">
        <v>6</v>
      </c>
      <c r="B9" s="36" t="s">
        <v>40</v>
      </c>
      <c r="C9" s="36" t="s">
        <v>1</v>
      </c>
      <c r="D9" s="36" t="s">
        <v>30</v>
      </c>
      <c r="E9" s="36">
        <v>62.981999999999999</v>
      </c>
      <c r="F9" s="36">
        <f t="shared" si="0"/>
        <v>31.491</v>
      </c>
      <c r="G9" s="36">
        <v>78.760000000000005</v>
      </c>
      <c r="H9" s="36">
        <f t="shared" si="1"/>
        <v>23.628</v>
      </c>
      <c r="I9" s="36">
        <v>61</v>
      </c>
      <c r="J9" s="36">
        <f t="shared" si="2"/>
        <v>12.200000000000001</v>
      </c>
      <c r="K9" s="36">
        <f t="shared" si="3"/>
        <v>67.319000000000003</v>
      </c>
      <c r="L9" s="37" t="s">
        <v>142</v>
      </c>
    </row>
    <row r="10" spans="1:12">
      <c r="A10" s="35">
        <v>7</v>
      </c>
      <c r="B10" s="36" t="s">
        <v>29</v>
      </c>
      <c r="C10" s="36" t="s">
        <v>1</v>
      </c>
      <c r="D10" s="36" t="s">
        <v>30</v>
      </c>
      <c r="E10" s="36">
        <v>70.364000000000004</v>
      </c>
      <c r="F10" s="36">
        <f t="shared" si="0"/>
        <v>35.182000000000002</v>
      </c>
      <c r="G10" s="36">
        <v>68.959999999999994</v>
      </c>
      <c r="H10" s="36">
        <f t="shared" si="1"/>
        <v>20.687999999999999</v>
      </c>
      <c r="I10" s="36">
        <v>51</v>
      </c>
      <c r="J10" s="36">
        <f t="shared" si="2"/>
        <v>10.200000000000001</v>
      </c>
      <c r="K10" s="36">
        <f t="shared" si="3"/>
        <v>66.070000000000007</v>
      </c>
      <c r="L10" s="37" t="s">
        <v>142</v>
      </c>
    </row>
    <row r="11" spans="1:12">
      <c r="A11" s="35">
        <v>8</v>
      </c>
      <c r="B11" s="36" t="s">
        <v>33</v>
      </c>
      <c r="C11" s="36" t="s">
        <v>1</v>
      </c>
      <c r="D11" s="36" t="s">
        <v>30</v>
      </c>
      <c r="E11" s="36">
        <v>64.399000000000001</v>
      </c>
      <c r="F11" s="36">
        <f t="shared" si="0"/>
        <v>32.1995</v>
      </c>
      <c r="G11" s="36">
        <v>77.36</v>
      </c>
      <c r="H11" s="36">
        <f t="shared" si="1"/>
        <v>23.207999999999998</v>
      </c>
      <c r="I11" s="36">
        <v>50</v>
      </c>
      <c r="J11" s="36">
        <f t="shared" si="2"/>
        <v>10</v>
      </c>
      <c r="K11" s="36">
        <f t="shared" si="3"/>
        <v>65.407499999999999</v>
      </c>
      <c r="L11" s="37" t="s">
        <v>142</v>
      </c>
    </row>
    <row r="12" spans="1:12">
      <c r="A12" s="35">
        <v>9</v>
      </c>
      <c r="B12" s="36" t="s">
        <v>34</v>
      </c>
      <c r="C12" s="36" t="s">
        <v>1</v>
      </c>
      <c r="D12" s="36" t="s">
        <v>30</v>
      </c>
      <c r="E12" s="36">
        <v>62.972999999999999</v>
      </c>
      <c r="F12" s="36">
        <f t="shared" si="0"/>
        <v>31.486499999999999</v>
      </c>
      <c r="G12" s="36">
        <v>72.23</v>
      </c>
      <c r="H12" s="36">
        <f t="shared" si="1"/>
        <v>21.669</v>
      </c>
      <c r="I12" s="36">
        <v>51</v>
      </c>
      <c r="J12" s="36">
        <f t="shared" si="2"/>
        <v>10.200000000000001</v>
      </c>
      <c r="K12" s="36">
        <f t="shared" si="3"/>
        <v>63.355500000000006</v>
      </c>
      <c r="L12" s="37" t="s">
        <v>144</v>
      </c>
    </row>
    <row r="13" spans="1:12">
      <c r="A13" s="35">
        <v>10</v>
      </c>
      <c r="B13" s="36" t="s">
        <v>32</v>
      </c>
      <c r="C13" s="36" t="s">
        <v>1</v>
      </c>
      <c r="D13" s="36" t="s">
        <v>30</v>
      </c>
      <c r="E13" s="36">
        <v>67.341999999999999</v>
      </c>
      <c r="F13" s="36">
        <f t="shared" si="0"/>
        <v>33.670999999999999</v>
      </c>
      <c r="G13" s="36">
        <v>79.930000000000007</v>
      </c>
      <c r="H13" s="36">
        <f t="shared" si="1"/>
        <v>23.979000000000003</v>
      </c>
      <c r="I13" s="38">
        <v>46</v>
      </c>
      <c r="J13" s="36"/>
      <c r="K13" s="36"/>
      <c r="L13" s="37" t="s">
        <v>145</v>
      </c>
    </row>
    <row r="14" spans="1:12">
      <c r="A14" s="35">
        <v>11</v>
      </c>
      <c r="B14" s="36" t="s">
        <v>39</v>
      </c>
      <c r="C14" s="36" t="s">
        <v>1</v>
      </c>
      <c r="D14" s="36" t="s">
        <v>30</v>
      </c>
      <c r="E14" s="36">
        <v>69.078000000000003</v>
      </c>
      <c r="F14" s="36">
        <f t="shared" si="0"/>
        <v>34.539000000000001</v>
      </c>
      <c r="G14" s="36">
        <v>65.709999999999994</v>
      </c>
      <c r="H14" s="36">
        <f t="shared" si="1"/>
        <v>19.712999999999997</v>
      </c>
      <c r="I14" s="38">
        <v>46</v>
      </c>
      <c r="J14" s="36"/>
      <c r="K14" s="36"/>
      <c r="L14" s="37" t="s">
        <v>145</v>
      </c>
    </row>
    <row r="15" spans="1:12">
      <c r="A15" s="35">
        <v>12</v>
      </c>
      <c r="B15" s="36" t="s">
        <v>41</v>
      </c>
      <c r="C15" s="36" t="s">
        <v>1</v>
      </c>
      <c r="D15" s="36" t="s">
        <v>30</v>
      </c>
      <c r="E15" s="36">
        <v>75.397000000000006</v>
      </c>
      <c r="F15" s="36">
        <f t="shared" si="0"/>
        <v>37.698500000000003</v>
      </c>
      <c r="G15" s="36">
        <v>58.23</v>
      </c>
      <c r="H15" s="36">
        <f t="shared" si="1"/>
        <v>17.468999999999998</v>
      </c>
      <c r="I15" s="39" t="s">
        <v>143</v>
      </c>
      <c r="J15" s="40"/>
      <c r="K15" s="41"/>
      <c r="L15" s="37" t="s">
        <v>145</v>
      </c>
    </row>
  </sheetData>
  <sortState ref="B4:L15">
    <sortCondition descending="1" ref="K4:K15"/>
  </sortState>
  <mergeCells count="3">
    <mergeCell ref="A1:L1"/>
    <mergeCell ref="A2:B2"/>
    <mergeCell ref="I15:K15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sqref="A1:L1"/>
    </sheetView>
  </sheetViews>
  <sheetFormatPr defaultRowHeight="12.75"/>
  <cols>
    <col min="1" max="1" width="7.28515625" style="11" customWidth="1"/>
    <col min="2" max="2" width="23.28515625" style="11" customWidth="1"/>
    <col min="3" max="3" width="15.5703125" style="11" customWidth="1"/>
    <col min="4" max="4" width="21.42578125" style="11" customWidth="1"/>
    <col min="5" max="6" width="9.140625" style="11"/>
    <col min="7" max="7" width="9.28515625" style="11" customWidth="1"/>
    <col min="8" max="10" width="11" style="11" customWidth="1"/>
    <col min="11" max="11" width="10.28515625" style="11" customWidth="1"/>
    <col min="12" max="12" width="11.140625" style="11" customWidth="1"/>
    <col min="13" max="16384" width="9.140625" style="11"/>
  </cols>
  <sheetData>
    <row r="1" spans="1:12" ht="35.25" customHeight="1">
      <c r="A1" s="21" t="s">
        <v>146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5" t="s">
        <v>87</v>
      </c>
      <c r="B2" s="26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8.25">
      <c r="A3" s="9" t="s">
        <v>125</v>
      </c>
      <c r="B3" s="9" t="s">
        <v>126</v>
      </c>
      <c r="C3" s="9" t="s">
        <v>127</v>
      </c>
      <c r="D3" s="9" t="s">
        <v>128</v>
      </c>
      <c r="E3" s="9" t="s">
        <v>129</v>
      </c>
      <c r="F3" s="9" t="s">
        <v>130</v>
      </c>
      <c r="G3" s="9" t="s">
        <v>132</v>
      </c>
      <c r="H3" s="9" t="s">
        <v>138</v>
      </c>
      <c r="I3" s="9" t="s">
        <v>136</v>
      </c>
      <c r="J3" s="9" t="s">
        <v>137</v>
      </c>
      <c r="K3" s="9" t="s">
        <v>131</v>
      </c>
      <c r="L3" s="10" t="s">
        <v>133</v>
      </c>
    </row>
    <row r="4" spans="1:12">
      <c r="A4" s="35">
        <v>1</v>
      </c>
      <c r="B4" s="36" t="s">
        <v>52</v>
      </c>
      <c r="C4" s="36" t="s">
        <v>1</v>
      </c>
      <c r="D4" s="36" t="s">
        <v>42</v>
      </c>
      <c r="E4" s="36">
        <v>68.899000000000001</v>
      </c>
      <c r="F4" s="36">
        <f t="shared" ref="F4:F14" si="0">E4*0.5</f>
        <v>34.4495</v>
      </c>
      <c r="G4" s="36">
        <v>70.83</v>
      </c>
      <c r="H4" s="36">
        <f t="shared" ref="H4:H14" si="1">G4*0.3</f>
        <v>21.248999999999999</v>
      </c>
      <c r="I4" s="36">
        <v>95</v>
      </c>
      <c r="J4" s="36">
        <f t="shared" ref="J4:J11" si="2">I4*0.2</f>
        <v>19</v>
      </c>
      <c r="K4" s="36">
        <f t="shared" ref="K4:K11" si="3">F4+H4+J4</f>
        <v>74.698499999999996</v>
      </c>
      <c r="L4" s="37" t="s">
        <v>141</v>
      </c>
    </row>
    <row r="5" spans="1:12">
      <c r="A5" s="35">
        <v>2</v>
      </c>
      <c r="B5" s="36" t="s">
        <v>46</v>
      </c>
      <c r="C5" s="36" t="s">
        <v>1</v>
      </c>
      <c r="D5" s="36" t="s">
        <v>42</v>
      </c>
      <c r="E5" s="36">
        <v>66.923000000000002</v>
      </c>
      <c r="F5" s="36">
        <f t="shared" si="0"/>
        <v>33.461500000000001</v>
      </c>
      <c r="G5" s="36">
        <v>65.507999999999996</v>
      </c>
      <c r="H5" s="36">
        <f t="shared" si="1"/>
        <v>19.652399999999997</v>
      </c>
      <c r="I5" s="36">
        <v>90</v>
      </c>
      <c r="J5" s="36">
        <f t="shared" si="2"/>
        <v>18</v>
      </c>
      <c r="K5" s="36">
        <f t="shared" si="3"/>
        <v>71.113900000000001</v>
      </c>
      <c r="L5" s="37" t="s">
        <v>141</v>
      </c>
    </row>
    <row r="6" spans="1:12">
      <c r="A6" s="35">
        <v>3</v>
      </c>
      <c r="B6" s="36" t="s">
        <v>48</v>
      </c>
      <c r="C6" s="36" t="s">
        <v>1</v>
      </c>
      <c r="D6" s="36" t="s">
        <v>42</v>
      </c>
      <c r="E6" s="36">
        <v>72.923000000000002</v>
      </c>
      <c r="F6" s="36">
        <f t="shared" si="0"/>
        <v>36.461500000000001</v>
      </c>
      <c r="G6" s="36">
        <v>63.36</v>
      </c>
      <c r="H6" s="36">
        <f t="shared" si="1"/>
        <v>19.007999999999999</v>
      </c>
      <c r="I6" s="36">
        <v>75</v>
      </c>
      <c r="J6" s="36">
        <f t="shared" si="2"/>
        <v>15</v>
      </c>
      <c r="K6" s="36">
        <f t="shared" si="3"/>
        <v>70.469499999999996</v>
      </c>
      <c r="L6" s="37" t="s">
        <v>141</v>
      </c>
    </row>
    <row r="7" spans="1:12">
      <c r="A7" s="35">
        <v>4</v>
      </c>
      <c r="B7" s="36" t="s">
        <v>50</v>
      </c>
      <c r="C7" s="36" t="s">
        <v>1</v>
      </c>
      <c r="D7" s="36" t="s">
        <v>42</v>
      </c>
      <c r="E7" s="36">
        <v>77.588999999999999</v>
      </c>
      <c r="F7" s="36">
        <f t="shared" si="0"/>
        <v>38.794499999999999</v>
      </c>
      <c r="G7" s="36">
        <v>65</v>
      </c>
      <c r="H7" s="36">
        <f t="shared" si="1"/>
        <v>19.5</v>
      </c>
      <c r="I7" s="36">
        <v>60</v>
      </c>
      <c r="J7" s="36">
        <f t="shared" si="2"/>
        <v>12</v>
      </c>
      <c r="K7" s="36">
        <f t="shared" si="3"/>
        <v>70.294499999999999</v>
      </c>
      <c r="L7" s="37" t="s">
        <v>141</v>
      </c>
    </row>
    <row r="8" spans="1:12">
      <c r="A8" s="35">
        <v>5</v>
      </c>
      <c r="B8" s="36" t="s">
        <v>47</v>
      </c>
      <c r="C8" s="36" t="s">
        <v>1</v>
      </c>
      <c r="D8" s="36" t="s">
        <v>42</v>
      </c>
      <c r="E8" s="36">
        <v>73.635000000000005</v>
      </c>
      <c r="F8" s="36">
        <f t="shared" si="0"/>
        <v>36.817500000000003</v>
      </c>
      <c r="G8" s="36">
        <v>73.16</v>
      </c>
      <c r="H8" s="36">
        <f t="shared" si="1"/>
        <v>21.947999999999997</v>
      </c>
      <c r="I8" s="36">
        <v>50</v>
      </c>
      <c r="J8" s="36">
        <f t="shared" si="2"/>
        <v>10</v>
      </c>
      <c r="K8" s="36">
        <f t="shared" si="3"/>
        <v>68.765500000000003</v>
      </c>
      <c r="L8" s="37" t="s">
        <v>141</v>
      </c>
    </row>
    <row r="9" spans="1:12">
      <c r="A9" s="35">
        <v>6</v>
      </c>
      <c r="B9" s="36" t="s">
        <v>51</v>
      </c>
      <c r="C9" s="36" t="s">
        <v>1</v>
      </c>
      <c r="D9" s="36" t="s">
        <v>42</v>
      </c>
      <c r="E9" s="36">
        <v>71.120999999999995</v>
      </c>
      <c r="F9" s="36">
        <f t="shared" si="0"/>
        <v>35.560499999999998</v>
      </c>
      <c r="G9" s="36">
        <v>68.959999999999994</v>
      </c>
      <c r="H9" s="36">
        <f t="shared" si="1"/>
        <v>20.687999999999999</v>
      </c>
      <c r="I9" s="36">
        <v>60</v>
      </c>
      <c r="J9" s="36">
        <f t="shared" si="2"/>
        <v>12</v>
      </c>
      <c r="K9" s="36">
        <f t="shared" si="3"/>
        <v>68.248499999999993</v>
      </c>
      <c r="L9" s="37" t="s">
        <v>141</v>
      </c>
    </row>
    <row r="10" spans="1:12">
      <c r="A10" s="35">
        <v>7</v>
      </c>
      <c r="B10" s="36" t="s">
        <v>45</v>
      </c>
      <c r="C10" s="36" t="s">
        <v>1</v>
      </c>
      <c r="D10" s="36" t="s">
        <v>42</v>
      </c>
      <c r="E10" s="36">
        <v>72.296000000000006</v>
      </c>
      <c r="F10" s="36">
        <f t="shared" si="0"/>
        <v>36.148000000000003</v>
      </c>
      <c r="G10" s="36">
        <v>63.6</v>
      </c>
      <c r="H10" s="36">
        <f t="shared" si="1"/>
        <v>19.079999999999998</v>
      </c>
      <c r="I10" s="36">
        <v>50</v>
      </c>
      <c r="J10" s="36">
        <f t="shared" si="2"/>
        <v>10</v>
      </c>
      <c r="K10" s="36">
        <f t="shared" si="3"/>
        <v>65.228000000000009</v>
      </c>
      <c r="L10" s="37" t="s">
        <v>141</v>
      </c>
    </row>
    <row r="11" spans="1:12">
      <c r="A11" s="35">
        <v>8</v>
      </c>
      <c r="B11" s="36" t="s">
        <v>53</v>
      </c>
      <c r="C11" s="36" t="s">
        <v>1</v>
      </c>
      <c r="D11" s="36" t="s">
        <v>42</v>
      </c>
      <c r="E11" s="36">
        <v>74.055999999999997</v>
      </c>
      <c r="F11" s="36">
        <f t="shared" si="0"/>
        <v>37.027999999999999</v>
      </c>
      <c r="G11" s="36">
        <v>56.36</v>
      </c>
      <c r="H11" s="36">
        <f t="shared" si="1"/>
        <v>16.907999999999998</v>
      </c>
      <c r="I11" s="36">
        <v>55</v>
      </c>
      <c r="J11" s="36">
        <f t="shared" si="2"/>
        <v>11</v>
      </c>
      <c r="K11" s="36">
        <f t="shared" si="3"/>
        <v>64.935999999999993</v>
      </c>
      <c r="L11" s="37" t="s">
        <v>141</v>
      </c>
    </row>
    <row r="12" spans="1:12">
      <c r="A12" s="35">
        <v>9</v>
      </c>
      <c r="B12" s="36" t="s">
        <v>43</v>
      </c>
      <c r="C12" s="36" t="s">
        <v>1</v>
      </c>
      <c r="D12" s="36" t="s">
        <v>42</v>
      </c>
      <c r="E12" s="42">
        <v>65.197000000000003</v>
      </c>
      <c r="F12" s="36">
        <f t="shared" si="0"/>
        <v>32.598500000000001</v>
      </c>
      <c r="G12" s="36">
        <v>62.66</v>
      </c>
      <c r="H12" s="36">
        <f t="shared" si="1"/>
        <v>18.797999999999998</v>
      </c>
      <c r="I12" s="38">
        <v>35</v>
      </c>
      <c r="J12" s="36"/>
      <c r="K12" s="36"/>
      <c r="L12" s="37" t="s">
        <v>145</v>
      </c>
    </row>
    <row r="13" spans="1:12">
      <c r="A13" s="35">
        <v>10</v>
      </c>
      <c r="B13" s="36" t="s">
        <v>44</v>
      </c>
      <c r="C13" s="36" t="s">
        <v>1</v>
      </c>
      <c r="D13" s="36" t="s">
        <v>42</v>
      </c>
      <c r="E13" s="36">
        <v>73.058999999999997</v>
      </c>
      <c r="F13" s="36">
        <f t="shared" si="0"/>
        <v>36.529499999999999</v>
      </c>
      <c r="G13" s="36">
        <v>54.73</v>
      </c>
      <c r="H13" s="36">
        <f t="shared" si="1"/>
        <v>16.418999999999997</v>
      </c>
      <c r="I13" s="38">
        <v>20</v>
      </c>
      <c r="J13" s="36"/>
      <c r="K13" s="36"/>
      <c r="L13" s="37" t="s">
        <v>145</v>
      </c>
    </row>
    <row r="14" spans="1:12">
      <c r="A14" s="35">
        <v>11</v>
      </c>
      <c r="B14" s="36" t="s">
        <v>49</v>
      </c>
      <c r="C14" s="36" t="s">
        <v>1</v>
      </c>
      <c r="D14" s="36" t="s">
        <v>42</v>
      </c>
      <c r="E14" s="36">
        <v>64.629000000000005</v>
      </c>
      <c r="F14" s="36">
        <f t="shared" si="0"/>
        <v>32.314500000000002</v>
      </c>
      <c r="G14" s="36">
        <v>69.900000000000006</v>
      </c>
      <c r="H14" s="36">
        <f t="shared" si="1"/>
        <v>20.970000000000002</v>
      </c>
      <c r="I14" s="38">
        <v>0</v>
      </c>
      <c r="J14" s="36"/>
      <c r="K14" s="36"/>
      <c r="L14" s="37" t="s">
        <v>145</v>
      </c>
    </row>
    <row r="16" spans="1:12">
      <c r="B16" s="12"/>
      <c r="C16" s="12"/>
      <c r="D16" s="12"/>
    </row>
    <row r="17" spans="2:4">
      <c r="B17" s="12"/>
      <c r="C17" s="12"/>
      <c r="D17" s="12"/>
    </row>
  </sheetData>
  <sortState ref="B4:K14">
    <sortCondition descending="1" ref="K4:K14"/>
  </sortState>
  <mergeCells count="2">
    <mergeCell ref="A1:L1"/>
    <mergeCell ref="A2:B2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sqref="A1:N1"/>
    </sheetView>
  </sheetViews>
  <sheetFormatPr defaultRowHeight="12.75"/>
  <cols>
    <col min="1" max="1" width="6.85546875" style="13" customWidth="1"/>
    <col min="2" max="2" width="21.140625" style="13" customWidth="1"/>
    <col min="3" max="3" width="17.7109375" style="13" customWidth="1"/>
    <col min="4" max="4" width="18.42578125" style="13" customWidth="1"/>
    <col min="5" max="5" width="8.42578125" style="13" customWidth="1"/>
    <col min="6" max="6" width="8.5703125" style="13" customWidth="1"/>
    <col min="7" max="7" width="9.140625" style="13" customWidth="1"/>
    <col min="8" max="8" width="9.7109375" style="13" customWidth="1"/>
    <col min="9" max="9" width="9.42578125" style="13" customWidth="1"/>
    <col min="10" max="10" width="11.5703125" style="13" customWidth="1"/>
    <col min="11" max="11" width="9.5703125" style="13" customWidth="1"/>
    <col min="12" max="12" width="25.5703125" style="13" customWidth="1"/>
    <col min="13" max="16384" width="9.140625" style="13"/>
  </cols>
  <sheetData>
    <row r="1" spans="1:14" ht="42.75" customHeight="1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25" t="s">
        <v>90</v>
      </c>
      <c r="B2" s="26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52.5" customHeight="1">
      <c r="A3" s="9" t="s">
        <v>125</v>
      </c>
      <c r="B3" s="9" t="s">
        <v>126</v>
      </c>
      <c r="C3" s="9" t="s">
        <v>127</v>
      </c>
      <c r="D3" s="9" t="s">
        <v>128</v>
      </c>
      <c r="E3" s="9" t="s">
        <v>129</v>
      </c>
      <c r="F3" s="9" t="s">
        <v>130</v>
      </c>
      <c r="G3" s="9" t="s">
        <v>132</v>
      </c>
      <c r="H3" s="9" t="s">
        <v>138</v>
      </c>
      <c r="I3" s="9" t="s">
        <v>136</v>
      </c>
      <c r="J3" s="9" t="s">
        <v>137</v>
      </c>
      <c r="K3" s="9" t="s">
        <v>131</v>
      </c>
      <c r="L3" s="10" t="s">
        <v>133</v>
      </c>
    </row>
    <row r="4" spans="1:14">
      <c r="A4" s="43">
        <v>1</v>
      </c>
      <c r="B4" s="44" t="s">
        <v>56</v>
      </c>
      <c r="C4" s="44" t="s">
        <v>1</v>
      </c>
      <c r="D4" s="44" t="s">
        <v>57</v>
      </c>
      <c r="E4" s="44">
        <v>67.134</v>
      </c>
      <c r="F4" s="44">
        <f>E4*0.5</f>
        <v>33.567</v>
      </c>
      <c r="G4" s="44">
        <v>83.66</v>
      </c>
      <c r="H4" s="44">
        <f>G4*0.3</f>
        <v>25.097999999999999</v>
      </c>
      <c r="I4" s="44">
        <v>85</v>
      </c>
      <c r="J4" s="44">
        <f>I4*0.2</f>
        <v>17</v>
      </c>
      <c r="K4" s="44">
        <f>F4+H4+J4</f>
        <v>75.664999999999992</v>
      </c>
      <c r="L4" s="45" t="s">
        <v>141</v>
      </c>
    </row>
    <row r="5" spans="1:14">
      <c r="A5" s="43">
        <v>2</v>
      </c>
      <c r="B5" s="44" t="s">
        <v>54</v>
      </c>
      <c r="C5" s="44" t="s">
        <v>1</v>
      </c>
      <c r="D5" s="44" t="s">
        <v>57</v>
      </c>
      <c r="E5" s="44">
        <v>65.147999999999996</v>
      </c>
      <c r="F5" s="44">
        <f>E5*0.5</f>
        <v>32.573999999999998</v>
      </c>
      <c r="G5" s="44">
        <v>57.53</v>
      </c>
      <c r="H5" s="44">
        <f>G5*0.3</f>
        <v>17.259</v>
      </c>
      <c r="I5" s="44">
        <v>67.5</v>
      </c>
      <c r="J5" s="44">
        <f>I5*0.2</f>
        <v>13.5</v>
      </c>
      <c r="K5" s="44">
        <f>F5+H5+J5</f>
        <v>63.332999999999998</v>
      </c>
      <c r="L5" s="45" t="s">
        <v>141</v>
      </c>
    </row>
    <row r="6" spans="1:14">
      <c r="A6" s="43">
        <v>3</v>
      </c>
      <c r="B6" s="44" t="s">
        <v>55</v>
      </c>
      <c r="C6" s="44" t="s">
        <v>1</v>
      </c>
      <c r="D6" s="44" t="s">
        <v>57</v>
      </c>
      <c r="E6" s="44">
        <v>66.745000000000005</v>
      </c>
      <c r="F6" s="44">
        <f>E6*0.5</f>
        <v>33.372500000000002</v>
      </c>
      <c r="G6" s="44">
        <v>66.38</v>
      </c>
      <c r="H6" s="44">
        <f>G6*0.3</f>
        <v>19.913999999999998</v>
      </c>
      <c r="I6" s="44">
        <v>50</v>
      </c>
      <c r="J6" s="44">
        <f>I6*0.2</f>
        <v>10</v>
      </c>
      <c r="K6" s="44">
        <f>F6+H6+J6</f>
        <v>63.286500000000004</v>
      </c>
      <c r="L6" s="45" t="s">
        <v>142</v>
      </c>
    </row>
    <row r="7" spans="1:1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4">
      <c r="A8" s="14"/>
      <c r="B8" s="17"/>
      <c r="C8" s="17"/>
      <c r="D8" s="17"/>
      <c r="E8" s="16"/>
      <c r="F8" s="16"/>
      <c r="G8" s="16"/>
      <c r="H8" s="16"/>
      <c r="I8" s="16"/>
      <c r="J8" s="16"/>
      <c r="K8" s="16"/>
    </row>
    <row r="9" spans="1:14">
      <c r="A9" s="14"/>
      <c r="B9" s="17"/>
      <c r="C9" s="17"/>
      <c r="D9" s="17"/>
      <c r="E9" s="16"/>
      <c r="F9" s="16"/>
      <c r="G9" s="16"/>
      <c r="H9" s="15"/>
      <c r="I9" s="15"/>
      <c r="J9" s="15"/>
      <c r="K9" s="15"/>
    </row>
    <row r="10" spans="1:14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</row>
    <row r="11" spans="1:14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</row>
    <row r="12" spans="1:14">
      <c r="A12" s="14"/>
      <c r="B12" s="15"/>
      <c r="C12" s="16"/>
      <c r="D12" s="16"/>
      <c r="E12" s="18"/>
      <c r="F12" s="16"/>
      <c r="G12" s="16"/>
      <c r="H12" s="16"/>
      <c r="I12" s="16"/>
      <c r="J12" s="16"/>
      <c r="K12" s="16"/>
    </row>
    <row r="13" spans="1:14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</row>
    <row r="14" spans="1:1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</sheetData>
  <sortState ref="B4:K6">
    <sortCondition descending="1" ref="K4:K6"/>
  </sortState>
  <mergeCells count="2">
    <mergeCell ref="A2:B2"/>
    <mergeCell ref="A1:N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activeCell="J10" sqref="J10"/>
    </sheetView>
  </sheetViews>
  <sheetFormatPr defaultRowHeight="12.75"/>
  <cols>
    <col min="1" max="1" width="9.140625" style="13"/>
    <col min="2" max="4" width="20" style="13" customWidth="1"/>
    <col min="5" max="5" width="9.140625" style="13"/>
    <col min="6" max="6" width="10.5703125" style="13" customWidth="1"/>
    <col min="7" max="7" width="12.5703125" style="13" customWidth="1"/>
    <col min="8" max="8" width="14.5703125" style="13" customWidth="1"/>
    <col min="9" max="9" width="11" style="13" customWidth="1"/>
    <col min="10" max="10" width="11.85546875" style="13" customWidth="1"/>
    <col min="11" max="11" width="10.140625" style="13" customWidth="1"/>
    <col min="12" max="12" width="25.140625" style="13" customWidth="1"/>
    <col min="13" max="13" width="0.28515625" style="13" customWidth="1"/>
    <col min="14" max="17" width="9.140625" style="13" hidden="1" customWidth="1"/>
    <col min="18" max="16384" width="9.140625" style="13"/>
  </cols>
  <sheetData>
    <row r="1" spans="1:17" ht="31.5" customHeight="1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>
      <c r="A2" s="25" t="s">
        <v>89</v>
      </c>
      <c r="B2" s="26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38.25">
      <c r="A3" s="9" t="s">
        <v>125</v>
      </c>
      <c r="B3" s="9" t="s">
        <v>126</v>
      </c>
      <c r="C3" s="9" t="s">
        <v>127</v>
      </c>
      <c r="D3" s="9" t="s">
        <v>128</v>
      </c>
      <c r="E3" s="9" t="s">
        <v>129</v>
      </c>
      <c r="F3" s="9" t="s">
        <v>130</v>
      </c>
      <c r="G3" s="9" t="s">
        <v>132</v>
      </c>
      <c r="H3" s="9" t="s">
        <v>138</v>
      </c>
      <c r="I3" s="9" t="s">
        <v>136</v>
      </c>
      <c r="J3" s="9" t="s">
        <v>137</v>
      </c>
      <c r="K3" s="9" t="s">
        <v>131</v>
      </c>
      <c r="L3" s="10" t="s">
        <v>133</v>
      </c>
    </row>
    <row r="4" spans="1:17">
      <c r="A4" s="43">
        <v>1</v>
      </c>
      <c r="B4" s="44" t="s">
        <v>58</v>
      </c>
      <c r="C4" s="44" t="s">
        <v>1</v>
      </c>
      <c r="D4" s="44" t="s">
        <v>140</v>
      </c>
      <c r="E4" s="44">
        <v>65.218000000000004</v>
      </c>
      <c r="F4" s="44">
        <f>E4*0.5</f>
        <v>32.609000000000002</v>
      </c>
      <c r="G4" s="44">
        <v>62.66</v>
      </c>
      <c r="H4" s="44">
        <f>G4*0.3</f>
        <v>18.797999999999998</v>
      </c>
      <c r="I4" s="44">
        <v>56</v>
      </c>
      <c r="J4" s="44">
        <f>I4*0.2</f>
        <v>11.200000000000001</v>
      </c>
      <c r="K4" s="44">
        <f>F4+H4+J4</f>
        <v>62.606999999999999</v>
      </c>
      <c r="L4" s="45" t="s">
        <v>141</v>
      </c>
    </row>
    <row r="6" spans="1:17">
      <c r="B6" s="17"/>
      <c r="C6" s="17"/>
      <c r="D6" s="17"/>
    </row>
    <row r="7" spans="1:17">
      <c r="B7" s="17"/>
      <c r="C7" s="17"/>
      <c r="D7" s="17"/>
    </row>
  </sheetData>
  <mergeCells count="2">
    <mergeCell ref="A2:B2"/>
    <mergeCell ref="A1:Q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topLeftCell="A10" workbookViewId="0">
      <selection activeCell="A15" sqref="A15:L15"/>
    </sheetView>
  </sheetViews>
  <sheetFormatPr defaultRowHeight="12.75"/>
  <cols>
    <col min="1" max="1" width="8.85546875" style="13" customWidth="1"/>
    <col min="2" max="2" width="17.5703125" style="13" customWidth="1"/>
    <col min="3" max="3" width="15.28515625" style="13" customWidth="1"/>
    <col min="4" max="4" width="12.140625" style="13" customWidth="1"/>
    <col min="5" max="5" width="10.7109375" style="13" customWidth="1"/>
    <col min="6" max="6" width="12.7109375" style="13" customWidth="1"/>
    <col min="7" max="9" width="10.7109375" style="13" customWidth="1"/>
    <col min="10" max="10" width="9.140625" style="13"/>
    <col min="11" max="11" width="24.140625" style="13" customWidth="1"/>
    <col min="12" max="12" width="9.140625" style="13" hidden="1" customWidth="1"/>
    <col min="13" max="13" width="0.140625" style="13" customWidth="1"/>
    <col min="14" max="17" width="9.140625" style="13" hidden="1" customWidth="1"/>
    <col min="18" max="16384" width="9.140625" style="13"/>
  </cols>
  <sheetData>
    <row r="1" spans="1:17" ht="34.5" customHeight="1">
      <c r="A1" s="24" t="s">
        <v>139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>
      <c r="A2" s="25" t="s">
        <v>89</v>
      </c>
      <c r="B2" s="26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51">
      <c r="A3" s="9" t="s">
        <v>125</v>
      </c>
      <c r="B3" s="9" t="s">
        <v>126</v>
      </c>
      <c r="C3" s="9" t="s">
        <v>127</v>
      </c>
      <c r="D3" s="9" t="s">
        <v>129</v>
      </c>
      <c r="E3" s="9" t="s">
        <v>130</v>
      </c>
      <c r="F3" s="9" t="s">
        <v>132</v>
      </c>
      <c r="G3" s="9" t="s">
        <v>138</v>
      </c>
      <c r="H3" s="9" t="s">
        <v>136</v>
      </c>
      <c r="I3" s="9" t="s">
        <v>137</v>
      </c>
      <c r="J3" s="9" t="s">
        <v>131</v>
      </c>
      <c r="K3" s="9" t="s">
        <v>133</v>
      </c>
    </row>
    <row r="4" spans="1:17">
      <c r="A4" s="43">
        <v>1</v>
      </c>
      <c r="B4" s="44" t="s">
        <v>62</v>
      </c>
      <c r="C4" s="44" t="s">
        <v>59</v>
      </c>
      <c r="D4" s="44">
        <v>80.489000000000004</v>
      </c>
      <c r="E4" s="44">
        <f t="shared" ref="E4:E9" si="0">D4*0.5</f>
        <v>40.244500000000002</v>
      </c>
      <c r="F4" s="44">
        <v>69.430000000000007</v>
      </c>
      <c r="G4" s="44">
        <f t="shared" ref="G4:G9" si="1">F4*0.3</f>
        <v>20.829000000000001</v>
      </c>
      <c r="H4" s="44">
        <v>84</v>
      </c>
      <c r="I4" s="44">
        <f>H4*0.2</f>
        <v>16.8</v>
      </c>
      <c r="J4" s="44">
        <f>E4+G4+I4</f>
        <v>77.873500000000007</v>
      </c>
      <c r="K4" s="45" t="s">
        <v>141</v>
      </c>
    </row>
    <row r="5" spans="1:17">
      <c r="A5" s="43">
        <v>2</v>
      </c>
      <c r="B5" s="44" t="s">
        <v>63</v>
      </c>
      <c r="C5" s="44" t="s">
        <v>59</v>
      </c>
      <c r="D5" s="44">
        <v>71.408000000000001</v>
      </c>
      <c r="E5" s="44">
        <f t="shared" si="0"/>
        <v>35.704000000000001</v>
      </c>
      <c r="F5" s="44">
        <v>75.040000000000006</v>
      </c>
      <c r="G5" s="44">
        <f t="shared" si="1"/>
        <v>22.512</v>
      </c>
      <c r="H5" s="44">
        <v>85</v>
      </c>
      <c r="I5" s="44">
        <f>H5*0.2</f>
        <v>17</v>
      </c>
      <c r="J5" s="44">
        <f>E5+G5+I5</f>
        <v>75.216000000000008</v>
      </c>
      <c r="K5" s="45" t="s">
        <v>141</v>
      </c>
    </row>
    <row r="6" spans="1:17">
      <c r="A6" s="43">
        <v>3</v>
      </c>
      <c r="B6" s="44" t="s">
        <v>64</v>
      </c>
      <c r="C6" s="44" t="s">
        <v>59</v>
      </c>
      <c r="D6" s="44">
        <v>69.117999999999995</v>
      </c>
      <c r="E6" s="44">
        <f t="shared" si="0"/>
        <v>34.558999999999997</v>
      </c>
      <c r="F6" s="44">
        <v>77.41</v>
      </c>
      <c r="G6" s="44">
        <f t="shared" si="1"/>
        <v>23.222999999999999</v>
      </c>
      <c r="H6" s="44">
        <v>83</v>
      </c>
      <c r="I6" s="44">
        <f>H6*0.2</f>
        <v>16.600000000000001</v>
      </c>
      <c r="J6" s="44">
        <f>E6+G6+I6</f>
        <v>74.382000000000005</v>
      </c>
      <c r="K6" s="45" t="s">
        <v>141</v>
      </c>
    </row>
    <row r="7" spans="1:17">
      <c r="A7" s="43">
        <v>4</v>
      </c>
      <c r="B7" s="44" t="s">
        <v>61</v>
      </c>
      <c r="C7" s="44" t="s">
        <v>59</v>
      </c>
      <c r="D7" s="44">
        <v>61.750999999999998</v>
      </c>
      <c r="E7" s="44">
        <f t="shared" si="0"/>
        <v>30.875499999999999</v>
      </c>
      <c r="F7" s="44">
        <v>57.76</v>
      </c>
      <c r="G7" s="44">
        <f t="shared" si="1"/>
        <v>17.327999999999999</v>
      </c>
      <c r="H7" s="44">
        <v>74</v>
      </c>
      <c r="I7" s="44">
        <f>H7*0.2</f>
        <v>14.8</v>
      </c>
      <c r="J7" s="44">
        <f>E7+G7+I7</f>
        <v>63.003500000000003</v>
      </c>
      <c r="K7" s="45" t="s">
        <v>141</v>
      </c>
    </row>
    <row r="8" spans="1:17">
      <c r="A8" s="43">
        <v>5</v>
      </c>
      <c r="B8" s="44" t="s">
        <v>60</v>
      </c>
      <c r="C8" s="44" t="s">
        <v>59</v>
      </c>
      <c r="D8" s="44">
        <v>56.65</v>
      </c>
      <c r="E8" s="44">
        <f t="shared" si="0"/>
        <v>28.324999999999999</v>
      </c>
      <c r="F8" s="44">
        <v>55.2</v>
      </c>
      <c r="G8" s="44">
        <f t="shared" si="1"/>
        <v>16.559999999999999</v>
      </c>
      <c r="H8" s="44">
        <v>66</v>
      </c>
      <c r="I8" s="44">
        <f>H8*0.2</f>
        <v>13.200000000000001</v>
      </c>
      <c r="J8" s="44">
        <f>E8+G8+I8</f>
        <v>58.085000000000001</v>
      </c>
      <c r="K8" s="45" t="s">
        <v>141</v>
      </c>
    </row>
    <row r="9" spans="1:17">
      <c r="A9" s="43">
        <v>6</v>
      </c>
      <c r="B9" s="44" t="s">
        <v>65</v>
      </c>
      <c r="C9" s="44" t="s">
        <v>59</v>
      </c>
      <c r="D9" s="44">
        <v>69.915999999999997</v>
      </c>
      <c r="E9" s="44">
        <f t="shared" si="0"/>
        <v>34.957999999999998</v>
      </c>
      <c r="F9" s="44">
        <v>81.099999999999994</v>
      </c>
      <c r="G9" s="44">
        <f t="shared" si="1"/>
        <v>24.33</v>
      </c>
      <c r="H9" s="46" t="s">
        <v>143</v>
      </c>
      <c r="I9" s="47"/>
      <c r="J9" s="48"/>
      <c r="K9" s="45" t="s">
        <v>145</v>
      </c>
    </row>
    <row r="12" spans="1:17">
      <c r="B12" s="17"/>
      <c r="C12" s="17"/>
    </row>
    <row r="15" spans="1:17" ht="30.75" customHeight="1">
      <c r="A15" s="24" t="s">
        <v>146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7">
      <c r="A16" s="25" t="s">
        <v>88</v>
      </c>
      <c r="B16" s="26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1" ht="51">
      <c r="A17" s="9" t="s">
        <v>125</v>
      </c>
      <c r="B17" s="9" t="s">
        <v>126</v>
      </c>
      <c r="C17" s="9" t="s">
        <v>127</v>
      </c>
      <c r="D17" s="9" t="s">
        <v>129</v>
      </c>
      <c r="E17" s="9" t="s">
        <v>130</v>
      </c>
      <c r="F17" s="9" t="s">
        <v>132</v>
      </c>
      <c r="G17" s="9" t="s">
        <v>138</v>
      </c>
      <c r="H17" s="9" t="s">
        <v>136</v>
      </c>
      <c r="I17" s="9" t="s">
        <v>137</v>
      </c>
      <c r="J17" s="9" t="s">
        <v>131</v>
      </c>
      <c r="K17" s="10" t="s">
        <v>133</v>
      </c>
    </row>
    <row r="18" spans="1:11">
      <c r="A18" s="43">
        <v>1</v>
      </c>
      <c r="B18" s="44" t="s">
        <v>66</v>
      </c>
      <c r="C18" s="44" t="s">
        <v>59</v>
      </c>
      <c r="D18" s="44">
        <v>69.596000000000004</v>
      </c>
      <c r="E18" s="44">
        <f>D18*0.5</f>
        <v>34.798000000000002</v>
      </c>
      <c r="F18" s="44">
        <v>64.06</v>
      </c>
      <c r="G18" s="44">
        <f>F18*0.3</f>
        <v>19.218</v>
      </c>
      <c r="H18" s="44">
        <v>68</v>
      </c>
      <c r="I18" s="44">
        <f>H18*0.2</f>
        <v>13.600000000000001</v>
      </c>
      <c r="J18" s="44">
        <f>E18+G18+I18</f>
        <v>67.616000000000014</v>
      </c>
      <c r="K18" s="45" t="s">
        <v>141</v>
      </c>
    </row>
    <row r="19" spans="1:11">
      <c r="A19" s="43">
        <v>2</v>
      </c>
      <c r="B19" s="44" t="s">
        <v>67</v>
      </c>
      <c r="C19" s="44" t="s">
        <v>59</v>
      </c>
      <c r="D19" s="44">
        <v>57.914999999999999</v>
      </c>
      <c r="E19" s="44">
        <f>D19*0.5</f>
        <v>28.9575</v>
      </c>
      <c r="F19" s="44">
        <v>58.7</v>
      </c>
      <c r="G19" s="44">
        <f>F19*0.3</f>
        <v>17.61</v>
      </c>
      <c r="H19" s="44">
        <v>67</v>
      </c>
      <c r="I19" s="44">
        <f>H19*0.2</f>
        <v>13.4</v>
      </c>
      <c r="J19" s="44">
        <f>E19+G19+I19</f>
        <v>59.967499999999994</v>
      </c>
      <c r="K19" s="45" t="s">
        <v>141</v>
      </c>
    </row>
    <row r="21" spans="1:11">
      <c r="B21" s="17"/>
      <c r="C21" s="17"/>
    </row>
    <row r="22" spans="1:11">
      <c r="B22" s="17"/>
      <c r="C22" s="17"/>
    </row>
  </sheetData>
  <sortState ref="B4:K9">
    <sortCondition descending="1" ref="J4:J9"/>
  </sortState>
  <mergeCells count="5">
    <mergeCell ref="A2:B2"/>
    <mergeCell ref="A15:L15"/>
    <mergeCell ref="A16:B16"/>
    <mergeCell ref="A1:Q1"/>
    <mergeCell ref="H9:J9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I16" sqref="I16"/>
    </sheetView>
  </sheetViews>
  <sheetFormatPr defaultRowHeight="12.75"/>
  <cols>
    <col min="1" max="1" width="13" style="11" customWidth="1"/>
    <col min="2" max="2" width="20.140625" style="11" customWidth="1"/>
    <col min="3" max="3" width="18.7109375" style="11" customWidth="1"/>
    <col min="4" max="4" width="8.28515625" style="11" customWidth="1"/>
    <col min="5" max="6" width="9.140625" style="11"/>
    <col min="7" max="7" width="10" style="11" customWidth="1"/>
    <col min="8" max="10" width="10.5703125" style="11" customWidth="1"/>
    <col min="11" max="11" width="9.140625" style="11"/>
    <col min="12" max="12" width="24.7109375" style="11" customWidth="1"/>
    <col min="13" max="16384" width="9.140625" style="11"/>
  </cols>
  <sheetData>
    <row r="1" spans="1:12" ht="33" customHeight="1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 customHeight="1">
      <c r="A2" s="25" t="s">
        <v>91</v>
      </c>
      <c r="B2" s="26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1">
      <c r="A3" s="9" t="s">
        <v>125</v>
      </c>
      <c r="B3" s="9" t="s">
        <v>126</v>
      </c>
      <c r="C3" s="9" t="s">
        <v>127</v>
      </c>
      <c r="D3" s="9" t="s">
        <v>128</v>
      </c>
      <c r="E3" s="9" t="s">
        <v>129</v>
      </c>
      <c r="F3" s="9" t="s">
        <v>130</v>
      </c>
      <c r="G3" s="9" t="s">
        <v>132</v>
      </c>
      <c r="H3" s="9" t="s">
        <v>138</v>
      </c>
      <c r="I3" s="9" t="s">
        <v>136</v>
      </c>
      <c r="J3" s="9" t="s">
        <v>137</v>
      </c>
      <c r="K3" s="9" t="s">
        <v>131</v>
      </c>
      <c r="L3" s="10" t="s">
        <v>133</v>
      </c>
    </row>
    <row r="4" spans="1:12">
      <c r="A4" s="35">
        <v>1</v>
      </c>
      <c r="B4" s="36" t="s">
        <v>75</v>
      </c>
      <c r="C4" s="36" t="s">
        <v>68</v>
      </c>
      <c r="D4" s="36" t="s">
        <v>69</v>
      </c>
      <c r="E4" s="36">
        <v>77.082999999999998</v>
      </c>
      <c r="F4" s="36">
        <f t="shared" ref="F4:F9" si="0">E4*0.5</f>
        <v>38.541499999999999</v>
      </c>
      <c r="G4" s="36">
        <v>70.180000000000007</v>
      </c>
      <c r="H4" s="36">
        <f>G4*0.3</f>
        <v>21.054000000000002</v>
      </c>
      <c r="I4" s="36">
        <v>93</v>
      </c>
      <c r="J4" s="36">
        <f>I4*0.2</f>
        <v>18.600000000000001</v>
      </c>
      <c r="K4" s="36">
        <f>F4+H4+J4</f>
        <v>78.19550000000001</v>
      </c>
      <c r="L4" s="37" t="s">
        <v>141</v>
      </c>
    </row>
    <row r="5" spans="1:12">
      <c r="A5" s="35">
        <v>2</v>
      </c>
      <c r="B5" s="36" t="s">
        <v>73</v>
      </c>
      <c r="C5" s="36" t="s">
        <v>68</v>
      </c>
      <c r="D5" s="36" t="s">
        <v>69</v>
      </c>
      <c r="E5" s="36">
        <v>77.275999999999996</v>
      </c>
      <c r="F5" s="36">
        <f t="shared" si="0"/>
        <v>38.637999999999998</v>
      </c>
      <c r="G5" s="36">
        <v>65</v>
      </c>
      <c r="H5" s="36">
        <f t="shared" ref="H5:H9" si="1">G5*0.3</f>
        <v>19.5</v>
      </c>
      <c r="I5" s="36">
        <v>75</v>
      </c>
      <c r="J5" s="36">
        <f t="shared" ref="J5:J9" si="2">I5*0.2</f>
        <v>15</v>
      </c>
      <c r="K5" s="36">
        <f t="shared" ref="K5:K9" si="3">F5+H5+J5</f>
        <v>73.138000000000005</v>
      </c>
      <c r="L5" s="37" t="s">
        <v>141</v>
      </c>
    </row>
    <row r="6" spans="1:12">
      <c r="A6" s="35">
        <v>3</v>
      </c>
      <c r="B6" s="36" t="s">
        <v>72</v>
      </c>
      <c r="C6" s="36" t="s">
        <v>68</v>
      </c>
      <c r="D6" s="36" t="s">
        <v>69</v>
      </c>
      <c r="E6" s="36">
        <v>71.61</v>
      </c>
      <c r="F6" s="36">
        <f t="shared" si="0"/>
        <v>35.805</v>
      </c>
      <c r="G6" s="36">
        <v>63.83</v>
      </c>
      <c r="H6" s="36">
        <f t="shared" si="1"/>
        <v>19.148999999999997</v>
      </c>
      <c r="I6" s="36">
        <v>80</v>
      </c>
      <c r="J6" s="36">
        <f t="shared" si="2"/>
        <v>16</v>
      </c>
      <c r="K6" s="36">
        <f t="shared" si="3"/>
        <v>70.953999999999994</v>
      </c>
      <c r="L6" s="37" t="s">
        <v>141</v>
      </c>
    </row>
    <row r="7" spans="1:12">
      <c r="A7" s="35">
        <v>4</v>
      </c>
      <c r="B7" s="36" t="s">
        <v>71</v>
      </c>
      <c r="C7" s="36" t="s">
        <v>68</v>
      </c>
      <c r="D7" s="36" t="s">
        <v>69</v>
      </c>
      <c r="E7" s="36">
        <v>67.852999999999994</v>
      </c>
      <c r="F7" s="36">
        <f t="shared" si="0"/>
        <v>33.926499999999997</v>
      </c>
      <c r="G7" s="36">
        <v>60.56</v>
      </c>
      <c r="H7" s="36">
        <f t="shared" si="1"/>
        <v>18.167999999999999</v>
      </c>
      <c r="I7" s="36">
        <v>81</v>
      </c>
      <c r="J7" s="36">
        <f t="shared" si="2"/>
        <v>16.2</v>
      </c>
      <c r="K7" s="36">
        <f t="shared" si="3"/>
        <v>68.294499999999999</v>
      </c>
      <c r="L7" s="37" t="s">
        <v>141</v>
      </c>
    </row>
    <row r="8" spans="1:12">
      <c r="A8" s="35">
        <v>5</v>
      </c>
      <c r="B8" s="36" t="s">
        <v>70</v>
      </c>
      <c r="C8" s="36" t="s">
        <v>68</v>
      </c>
      <c r="D8" s="36" t="s">
        <v>69</v>
      </c>
      <c r="E8" s="36">
        <v>60.226999999999997</v>
      </c>
      <c r="F8" s="36">
        <f t="shared" si="0"/>
        <v>30.113499999999998</v>
      </c>
      <c r="G8" s="36">
        <v>64.760000000000005</v>
      </c>
      <c r="H8" s="36">
        <f t="shared" si="1"/>
        <v>19.428000000000001</v>
      </c>
      <c r="I8" s="36">
        <v>75</v>
      </c>
      <c r="J8" s="36">
        <f t="shared" si="2"/>
        <v>15</v>
      </c>
      <c r="K8" s="36">
        <f t="shared" si="3"/>
        <v>64.541499999999999</v>
      </c>
      <c r="L8" s="37" t="s">
        <v>141</v>
      </c>
    </row>
    <row r="9" spans="1:12">
      <c r="A9" s="35">
        <v>6</v>
      </c>
      <c r="B9" s="36" t="s">
        <v>74</v>
      </c>
      <c r="C9" s="36" t="s">
        <v>68</v>
      </c>
      <c r="D9" s="36" t="s">
        <v>69</v>
      </c>
      <c r="E9" s="36">
        <v>64.644000000000005</v>
      </c>
      <c r="F9" s="36">
        <f t="shared" si="0"/>
        <v>32.322000000000003</v>
      </c>
      <c r="G9" s="36">
        <v>56.6</v>
      </c>
      <c r="H9" s="36">
        <f t="shared" si="1"/>
        <v>16.98</v>
      </c>
      <c r="I9" s="36">
        <v>74</v>
      </c>
      <c r="J9" s="36">
        <f t="shared" si="2"/>
        <v>14.8</v>
      </c>
      <c r="K9" s="36">
        <f t="shared" si="3"/>
        <v>64.102000000000004</v>
      </c>
      <c r="L9" s="37" t="s">
        <v>141</v>
      </c>
    </row>
    <row r="11" spans="1:12">
      <c r="B11" s="12"/>
      <c r="C11" s="12"/>
    </row>
    <row r="12" spans="1:12">
      <c r="B12" s="12"/>
      <c r="C12" s="12"/>
    </row>
    <row r="16" spans="1:12">
      <c r="G16" s="13"/>
    </row>
  </sheetData>
  <sortState ref="B3:K8">
    <sortCondition descending="1" ref="K3:K8"/>
  </sortState>
  <mergeCells count="2">
    <mergeCell ref="A1:L1"/>
    <mergeCell ref="A2:B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K17" sqref="K17"/>
    </sheetView>
  </sheetViews>
  <sheetFormatPr defaultRowHeight="12.75"/>
  <cols>
    <col min="1" max="1" width="7.140625" style="11" customWidth="1"/>
    <col min="2" max="2" width="23.85546875" style="11" customWidth="1"/>
    <col min="3" max="3" width="17.85546875" style="11" customWidth="1"/>
    <col min="4" max="4" width="7.42578125" style="11" customWidth="1"/>
    <col min="5" max="5" width="9.5703125" style="11" customWidth="1"/>
    <col min="6" max="6" width="9.140625" style="11"/>
    <col min="7" max="7" width="10.28515625" style="11" customWidth="1"/>
    <col min="8" max="8" width="11.140625" style="11" customWidth="1"/>
    <col min="9" max="10" width="13" style="11" customWidth="1"/>
    <col min="11" max="11" width="9.42578125" style="11" customWidth="1"/>
    <col min="12" max="12" width="24.42578125" style="11" customWidth="1"/>
    <col min="13" max="13" width="0.140625" style="11" customWidth="1"/>
    <col min="14" max="14" width="9.140625" style="11" hidden="1" customWidth="1"/>
    <col min="15" max="16384" width="9.140625" style="11"/>
  </cols>
  <sheetData>
    <row r="1" spans="1:14" ht="31.5" customHeight="1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>
      <c r="A2" s="25" t="s">
        <v>92</v>
      </c>
      <c r="B2" s="26"/>
      <c r="C2" s="8"/>
      <c r="D2" s="8"/>
      <c r="E2" s="8"/>
      <c r="F2" s="8"/>
      <c r="G2" s="8"/>
      <c r="H2" s="8"/>
      <c r="I2" s="8"/>
      <c r="J2" s="8"/>
      <c r="K2" s="8"/>
      <c r="L2" s="20"/>
      <c r="M2" s="13"/>
      <c r="N2" s="13"/>
    </row>
    <row r="3" spans="1:14" ht="38.25">
      <c r="A3" s="9" t="s">
        <v>125</v>
      </c>
      <c r="B3" s="9" t="s">
        <v>126</v>
      </c>
      <c r="C3" s="9" t="s">
        <v>127</v>
      </c>
      <c r="D3" s="9" t="s">
        <v>128</v>
      </c>
      <c r="E3" s="9" t="s">
        <v>129</v>
      </c>
      <c r="F3" s="9" t="s">
        <v>130</v>
      </c>
      <c r="G3" s="9" t="s">
        <v>132</v>
      </c>
      <c r="H3" s="9" t="s">
        <v>138</v>
      </c>
      <c r="I3" s="9" t="s">
        <v>136</v>
      </c>
      <c r="J3" s="9" t="s">
        <v>137</v>
      </c>
      <c r="K3" s="9" t="s">
        <v>131</v>
      </c>
      <c r="L3" s="10" t="s">
        <v>133</v>
      </c>
      <c r="M3" s="13"/>
      <c r="N3" s="13"/>
    </row>
    <row r="4" spans="1:14">
      <c r="A4" s="43">
        <v>1</v>
      </c>
      <c r="B4" s="44" t="s">
        <v>83</v>
      </c>
      <c r="C4" s="44" t="s">
        <v>68</v>
      </c>
      <c r="D4" s="44" t="s">
        <v>76</v>
      </c>
      <c r="E4" s="44">
        <v>66.075000000000003</v>
      </c>
      <c r="F4" s="44">
        <f t="shared" ref="F4:F13" si="0">E4*0.5</f>
        <v>33.037500000000001</v>
      </c>
      <c r="G4" s="44">
        <v>88.1</v>
      </c>
      <c r="H4" s="44">
        <f>G4*0.3</f>
        <v>26.429999999999996</v>
      </c>
      <c r="I4" s="44">
        <v>63</v>
      </c>
      <c r="J4" s="44">
        <f>I4*0.2</f>
        <v>12.600000000000001</v>
      </c>
      <c r="K4" s="44">
        <f>F4+H4+J4</f>
        <v>72.067499999999995</v>
      </c>
      <c r="L4" s="45" t="s">
        <v>141</v>
      </c>
      <c r="M4" s="13"/>
      <c r="N4" s="13"/>
    </row>
    <row r="5" spans="1:14">
      <c r="A5" s="43">
        <v>2</v>
      </c>
      <c r="B5" s="44" t="s">
        <v>86</v>
      </c>
      <c r="C5" s="44" t="s">
        <v>68</v>
      </c>
      <c r="D5" s="44" t="s">
        <v>76</v>
      </c>
      <c r="E5" s="44">
        <v>60.145000000000003</v>
      </c>
      <c r="F5" s="44">
        <f t="shared" si="0"/>
        <v>30.072500000000002</v>
      </c>
      <c r="G5" s="44">
        <v>81.8</v>
      </c>
      <c r="H5" s="44">
        <f t="shared" ref="H5:H13" si="1">G5*0.3</f>
        <v>24.54</v>
      </c>
      <c r="I5" s="44">
        <v>50</v>
      </c>
      <c r="J5" s="44">
        <f t="shared" ref="J5:J13" si="2">I5*0.2</f>
        <v>10</v>
      </c>
      <c r="K5" s="44">
        <f t="shared" ref="K5:K13" si="3">F5+H5+J5</f>
        <v>64.612499999999997</v>
      </c>
      <c r="L5" s="45" t="s">
        <v>141</v>
      </c>
      <c r="M5" s="13"/>
      <c r="N5" s="13"/>
    </row>
    <row r="6" spans="1:14">
      <c r="A6" s="43">
        <v>3</v>
      </c>
      <c r="B6" s="44" t="s">
        <v>82</v>
      </c>
      <c r="C6" s="44" t="s">
        <v>68</v>
      </c>
      <c r="D6" s="44" t="s">
        <v>76</v>
      </c>
      <c r="E6" s="44">
        <v>68.748000000000005</v>
      </c>
      <c r="F6" s="44">
        <f t="shared" si="0"/>
        <v>34.374000000000002</v>
      </c>
      <c r="G6" s="44">
        <v>66.63</v>
      </c>
      <c r="H6" s="44">
        <f t="shared" si="1"/>
        <v>19.988999999999997</v>
      </c>
      <c r="I6" s="44">
        <v>60</v>
      </c>
      <c r="J6" s="44">
        <f t="shared" si="2"/>
        <v>12</v>
      </c>
      <c r="K6" s="44">
        <f t="shared" si="3"/>
        <v>66.363</v>
      </c>
      <c r="L6" s="45" t="s">
        <v>141</v>
      </c>
      <c r="M6" s="13"/>
      <c r="N6" s="13"/>
    </row>
    <row r="7" spans="1:14">
      <c r="A7" s="43">
        <v>4</v>
      </c>
      <c r="B7" s="44" t="s">
        <v>78</v>
      </c>
      <c r="C7" s="44" t="s">
        <v>68</v>
      </c>
      <c r="D7" s="44" t="s">
        <v>76</v>
      </c>
      <c r="E7" s="44">
        <v>67.715000000000003</v>
      </c>
      <c r="F7" s="44">
        <f t="shared" si="0"/>
        <v>33.857500000000002</v>
      </c>
      <c r="G7" s="44">
        <v>65</v>
      </c>
      <c r="H7" s="44">
        <f t="shared" si="1"/>
        <v>19.5</v>
      </c>
      <c r="I7" s="44">
        <v>50</v>
      </c>
      <c r="J7" s="44">
        <f t="shared" si="2"/>
        <v>10</v>
      </c>
      <c r="K7" s="44">
        <f t="shared" si="3"/>
        <v>63.357500000000002</v>
      </c>
      <c r="L7" s="45" t="s">
        <v>141</v>
      </c>
      <c r="M7" s="13"/>
      <c r="N7" s="13"/>
    </row>
    <row r="8" spans="1:14" ht="13.5" customHeight="1">
      <c r="A8" s="43">
        <v>5</v>
      </c>
      <c r="B8" s="44" t="s">
        <v>80</v>
      </c>
      <c r="C8" s="44" t="s">
        <v>68</v>
      </c>
      <c r="D8" s="44" t="s">
        <v>76</v>
      </c>
      <c r="E8" s="44">
        <v>66.099000000000004</v>
      </c>
      <c r="F8" s="44">
        <f t="shared" si="0"/>
        <v>33.049500000000002</v>
      </c>
      <c r="G8" s="44">
        <v>65.930000000000007</v>
      </c>
      <c r="H8" s="44">
        <f t="shared" si="1"/>
        <v>19.779</v>
      </c>
      <c r="I8" s="44">
        <v>80</v>
      </c>
      <c r="J8" s="44">
        <f t="shared" si="2"/>
        <v>16</v>
      </c>
      <c r="K8" s="44">
        <f t="shared" si="3"/>
        <v>68.828500000000005</v>
      </c>
      <c r="L8" s="45" t="s">
        <v>141</v>
      </c>
      <c r="M8" s="13"/>
      <c r="N8" s="13"/>
    </row>
    <row r="9" spans="1:14">
      <c r="A9" s="43">
        <v>6</v>
      </c>
      <c r="B9" s="44" t="s">
        <v>81</v>
      </c>
      <c r="C9" s="44" t="s">
        <v>68</v>
      </c>
      <c r="D9" s="44" t="s">
        <v>76</v>
      </c>
      <c r="E9" s="44">
        <v>61.405999999999999</v>
      </c>
      <c r="F9" s="44">
        <f t="shared" si="0"/>
        <v>30.702999999999999</v>
      </c>
      <c r="G9" s="44">
        <v>67.33</v>
      </c>
      <c r="H9" s="44">
        <f t="shared" si="1"/>
        <v>20.198999999999998</v>
      </c>
      <c r="I9" s="44">
        <v>70</v>
      </c>
      <c r="J9" s="44">
        <f t="shared" si="2"/>
        <v>14</v>
      </c>
      <c r="K9" s="44">
        <f t="shared" si="3"/>
        <v>64.902000000000001</v>
      </c>
      <c r="L9" s="45" t="s">
        <v>141</v>
      </c>
      <c r="M9" s="13"/>
      <c r="N9" s="13"/>
    </row>
    <row r="10" spans="1:14">
      <c r="A10" s="43">
        <v>7</v>
      </c>
      <c r="B10" s="44" t="s">
        <v>77</v>
      </c>
      <c r="C10" s="44" t="s">
        <v>68</v>
      </c>
      <c r="D10" s="44" t="s">
        <v>76</v>
      </c>
      <c r="E10" s="44">
        <v>63.371000000000002</v>
      </c>
      <c r="F10" s="44">
        <f t="shared" si="0"/>
        <v>31.685500000000001</v>
      </c>
      <c r="G10" s="44">
        <v>63.13</v>
      </c>
      <c r="H10" s="44">
        <f t="shared" si="1"/>
        <v>18.939</v>
      </c>
      <c r="I10" s="44">
        <v>85</v>
      </c>
      <c r="J10" s="44">
        <f t="shared" si="2"/>
        <v>17</v>
      </c>
      <c r="K10" s="44">
        <f t="shared" si="3"/>
        <v>67.624499999999998</v>
      </c>
      <c r="L10" s="45" t="s">
        <v>141</v>
      </c>
      <c r="M10" s="13"/>
      <c r="N10" s="13"/>
    </row>
    <row r="11" spans="1:14">
      <c r="A11" s="43">
        <v>8</v>
      </c>
      <c r="B11" s="44" t="s">
        <v>84</v>
      </c>
      <c r="C11" s="44" t="s">
        <v>68</v>
      </c>
      <c r="D11" s="44" t="s">
        <v>76</v>
      </c>
      <c r="E11" s="44">
        <v>56.393999999999998</v>
      </c>
      <c r="F11" s="44">
        <f t="shared" si="0"/>
        <v>28.196999999999999</v>
      </c>
      <c r="G11" s="44">
        <v>62</v>
      </c>
      <c r="H11" s="44">
        <f t="shared" si="1"/>
        <v>18.599999999999998</v>
      </c>
      <c r="I11" s="44">
        <v>85</v>
      </c>
      <c r="J11" s="44">
        <f t="shared" si="2"/>
        <v>17</v>
      </c>
      <c r="K11" s="44">
        <f t="shared" si="3"/>
        <v>63.796999999999997</v>
      </c>
      <c r="L11" s="45" t="s">
        <v>141</v>
      </c>
      <c r="M11" s="13"/>
      <c r="N11" s="13"/>
    </row>
    <row r="12" spans="1:14">
      <c r="A12" s="43">
        <v>9</v>
      </c>
      <c r="B12" s="44" t="s">
        <v>85</v>
      </c>
      <c r="C12" s="44" t="s">
        <v>68</v>
      </c>
      <c r="D12" s="44" t="s">
        <v>76</v>
      </c>
      <c r="E12" s="44">
        <v>59.811999999999998</v>
      </c>
      <c r="F12" s="44">
        <f t="shared" si="0"/>
        <v>29.905999999999999</v>
      </c>
      <c r="G12" s="44">
        <v>56.13</v>
      </c>
      <c r="H12" s="44">
        <f t="shared" si="1"/>
        <v>16.838999999999999</v>
      </c>
      <c r="I12" s="44">
        <v>85</v>
      </c>
      <c r="J12" s="44">
        <f t="shared" si="2"/>
        <v>17</v>
      </c>
      <c r="K12" s="44">
        <f t="shared" si="3"/>
        <v>63.744999999999997</v>
      </c>
      <c r="L12" s="45" t="s">
        <v>141</v>
      </c>
      <c r="M12" s="13"/>
      <c r="N12" s="13"/>
    </row>
    <row r="13" spans="1:14">
      <c r="A13" s="43">
        <v>10</v>
      </c>
      <c r="B13" s="44" t="s">
        <v>79</v>
      </c>
      <c r="C13" s="44" t="s">
        <v>68</v>
      </c>
      <c r="D13" s="44" t="s">
        <v>76</v>
      </c>
      <c r="E13" s="44">
        <v>55.414000000000001</v>
      </c>
      <c r="F13" s="44">
        <f t="shared" si="0"/>
        <v>27.707000000000001</v>
      </c>
      <c r="G13" s="44">
        <v>59.63</v>
      </c>
      <c r="H13" s="44">
        <f t="shared" si="1"/>
        <v>17.888999999999999</v>
      </c>
      <c r="I13" s="44">
        <v>55</v>
      </c>
      <c r="J13" s="44">
        <f t="shared" si="2"/>
        <v>11</v>
      </c>
      <c r="K13" s="44">
        <f t="shared" si="3"/>
        <v>56.596000000000004</v>
      </c>
      <c r="L13" s="45" t="s">
        <v>141</v>
      </c>
      <c r="M13" s="13"/>
      <c r="N13" s="13"/>
    </row>
    <row r="15" spans="1:14">
      <c r="B15" s="12"/>
      <c r="C15" s="12"/>
    </row>
    <row r="16" spans="1:14">
      <c r="B16" s="12"/>
      <c r="C16" s="12"/>
    </row>
  </sheetData>
  <sortState ref="B3:K12">
    <sortCondition descending="1" ref="K3:K12"/>
  </sortState>
  <mergeCells count="2">
    <mergeCell ref="A2:B2"/>
    <mergeCell ref="A1:N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J16" sqref="J16"/>
    </sheetView>
  </sheetViews>
  <sheetFormatPr defaultRowHeight="12.75"/>
  <cols>
    <col min="1" max="1" width="8.85546875" style="13" customWidth="1"/>
    <col min="2" max="2" width="21.5703125" style="13" customWidth="1"/>
    <col min="3" max="3" width="17.85546875" style="13" customWidth="1"/>
    <col min="4" max="4" width="8.85546875" style="13" customWidth="1"/>
    <col min="5" max="5" width="9.7109375" style="13" customWidth="1"/>
    <col min="6" max="6" width="11.28515625" style="13" customWidth="1"/>
    <col min="7" max="7" width="9" style="13" customWidth="1"/>
    <col min="8" max="10" width="9.85546875" style="13" customWidth="1"/>
    <col min="11" max="11" width="10" style="13" customWidth="1"/>
    <col min="12" max="12" width="13.28515625" style="13" customWidth="1"/>
    <col min="13" max="16" width="9.140625" style="13" hidden="1" customWidth="1"/>
    <col min="17" max="16384" width="9.140625" style="13"/>
  </cols>
  <sheetData>
    <row r="1" spans="1:16" ht="36.75" customHeight="1">
      <c r="A1" s="24" t="s">
        <v>146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>
      <c r="A2" s="25" t="s">
        <v>88</v>
      </c>
      <c r="B2" s="26"/>
      <c r="C2" s="8"/>
      <c r="D2" s="8"/>
      <c r="E2" s="8"/>
      <c r="F2" s="8"/>
      <c r="G2" s="8"/>
      <c r="H2" s="8"/>
      <c r="I2" s="8"/>
      <c r="J2" s="8"/>
      <c r="K2" s="8"/>
      <c r="L2" s="20"/>
    </row>
    <row r="3" spans="1:16" ht="51">
      <c r="A3" s="9" t="s">
        <v>125</v>
      </c>
      <c r="B3" s="9" t="s">
        <v>126</v>
      </c>
      <c r="C3" s="9" t="s">
        <v>127</v>
      </c>
      <c r="D3" s="9" t="s">
        <v>128</v>
      </c>
      <c r="E3" s="9" t="s">
        <v>129</v>
      </c>
      <c r="F3" s="9" t="s">
        <v>130</v>
      </c>
      <c r="G3" s="9" t="s">
        <v>132</v>
      </c>
      <c r="H3" s="9" t="s">
        <v>138</v>
      </c>
      <c r="I3" s="9" t="s">
        <v>136</v>
      </c>
      <c r="J3" s="9" t="s">
        <v>137</v>
      </c>
      <c r="K3" s="9" t="s">
        <v>131</v>
      </c>
      <c r="L3" s="10" t="s">
        <v>133</v>
      </c>
    </row>
    <row r="4" spans="1:16" ht="25.5">
      <c r="A4" s="43">
        <v>1</v>
      </c>
      <c r="B4" s="44" t="s">
        <v>124</v>
      </c>
      <c r="C4" s="44" t="s">
        <v>68</v>
      </c>
      <c r="D4" s="44" t="s">
        <v>102</v>
      </c>
      <c r="E4" s="44">
        <v>76.506</v>
      </c>
      <c r="F4" s="44">
        <f>E4*0.5</f>
        <v>38.253</v>
      </c>
      <c r="G4" s="44">
        <v>76.2</v>
      </c>
      <c r="H4" s="44">
        <f>G4*0.3</f>
        <v>22.86</v>
      </c>
      <c r="I4" s="44">
        <v>51</v>
      </c>
      <c r="J4" s="44">
        <f>I4*0.2</f>
        <v>10.200000000000001</v>
      </c>
      <c r="K4" s="44">
        <f>F4+H4+J4</f>
        <v>71.313000000000002</v>
      </c>
      <c r="L4" s="45" t="s">
        <v>141</v>
      </c>
    </row>
    <row r="5" spans="1:16" ht="18.75" customHeight="1">
      <c r="A5" s="43">
        <v>2</v>
      </c>
      <c r="B5" s="44" t="s">
        <v>123</v>
      </c>
      <c r="C5" s="44" t="s">
        <v>68</v>
      </c>
      <c r="D5" s="44" t="s">
        <v>102</v>
      </c>
      <c r="E5" s="44">
        <v>71.274000000000001</v>
      </c>
      <c r="F5" s="44">
        <f>E5*0.5</f>
        <v>35.637</v>
      </c>
      <c r="G5" s="44">
        <v>72.23</v>
      </c>
      <c r="H5" s="44">
        <f t="shared" ref="H5:H8" si="0">G5*0.3</f>
        <v>21.669</v>
      </c>
      <c r="I5" s="44">
        <v>50</v>
      </c>
      <c r="J5" s="44">
        <f t="shared" ref="J5:J8" si="1">I5*0.2</f>
        <v>10</v>
      </c>
      <c r="K5" s="44">
        <f t="shared" ref="K5:K8" si="2">F5+H5+J5</f>
        <v>67.305999999999997</v>
      </c>
      <c r="L5" s="45" t="s">
        <v>141</v>
      </c>
    </row>
    <row r="6" spans="1:16" ht="16.5" customHeight="1">
      <c r="A6" s="43">
        <v>3</v>
      </c>
      <c r="B6" s="44" t="s">
        <v>120</v>
      </c>
      <c r="C6" s="44" t="s">
        <v>68</v>
      </c>
      <c r="D6" s="44" t="s">
        <v>102</v>
      </c>
      <c r="E6" s="44">
        <v>67.486999999999995</v>
      </c>
      <c r="F6" s="44">
        <f>E6*0.5</f>
        <v>33.743499999999997</v>
      </c>
      <c r="G6" s="44">
        <v>73.86</v>
      </c>
      <c r="H6" s="44">
        <f t="shared" si="0"/>
        <v>22.157999999999998</v>
      </c>
      <c r="I6" s="49">
        <v>25</v>
      </c>
      <c r="J6" s="44"/>
      <c r="K6" s="44"/>
      <c r="L6" s="45" t="s">
        <v>145</v>
      </c>
    </row>
    <row r="7" spans="1:16" ht="14.25" customHeight="1">
      <c r="A7" s="43">
        <v>4</v>
      </c>
      <c r="B7" s="44" t="s">
        <v>121</v>
      </c>
      <c r="C7" s="44" t="s">
        <v>68</v>
      </c>
      <c r="D7" s="44" t="s">
        <v>102</v>
      </c>
      <c r="E7" s="44">
        <v>70.683000000000007</v>
      </c>
      <c r="F7" s="44">
        <f>E7*0.5</f>
        <v>35.341500000000003</v>
      </c>
      <c r="G7" s="44">
        <v>70.13</v>
      </c>
      <c r="H7" s="44">
        <f t="shared" si="0"/>
        <v>21.038999999999998</v>
      </c>
      <c r="I7" s="49">
        <v>0</v>
      </c>
      <c r="J7" s="44"/>
      <c r="K7" s="44"/>
      <c r="L7" s="45" t="s">
        <v>145</v>
      </c>
    </row>
    <row r="8" spans="1:16" ht="18" customHeight="1">
      <c r="A8" s="43">
        <v>5</v>
      </c>
      <c r="B8" s="44" t="s">
        <v>122</v>
      </c>
      <c r="C8" s="44" t="s">
        <v>68</v>
      </c>
      <c r="D8" s="44" t="s">
        <v>102</v>
      </c>
      <c r="E8" s="44">
        <v>74.921000000000006</v>
      </c>
      <c r="F8" s="44">
        <f>E8*0.5</f>
        <v>37.460500000000003</v>
      </c>
      <c r="G8" s="44">
        <v>65.459999999999994</v>
      </c>
      <c r="H8" s="44">
        <f t="shared" si="0"/>
        <v>19.637999999999998</v>
      </c>
      <c r="I8" s="49">
        <v>5</v>
      </c>
      <c r="J8" s="44"/>
      <c r="K8" s="44"/>
      <c r="L8" s="45" t="s">
        <v>145</v>
      </c>
    </row>
    <row r="10" spans="1:16">
      <c r="B10" s="17"/>
      <c r="C10" s="17"/>
    </row>
    <row r="11" spans="1:16">
      <c r="B11" s="17"/>
      <c r="C11" s="17"/>
    </row>
  </sheetData>
  <sortState ref="B3:K7">
    <sortCondition descending="1" ref="K3:K7"/>
  </sortState>
  <mergeCells count="2">
    <mergeCell ref="A2:B2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İT gıda</vt:lpstr>
      <vt:lpstr>it Makine</vt:lpstr>
      <vt:lpstr>İT Elektrik</vt:lpstr>
      <vt:lpstr>İT Enerji Sist.</vt:lpstr>
      <vt:lpstr>İT Malzeme</vt:lpstr>
      <vt:lpstr>Biyomühendislik</vt:lpstr>
      <vt:lpstr>Fbt fizik</vt:lpstr>
      <vt:lpstr>Fbt Biyoloji</vt:lpstr>
      <vt:lpstr>Fbt Mat</vt:lpstr>
      <vt:lpstr>Fbt Kimya</vt:lpstr>
      <vt:lpstr>Matematik</vt:lpstr>
      <vt:lpstr>Kimya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2016-08-05T07:08:45Z</dcterms:modified>
</cp:coreProperties>
</file>