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İYOLOJİ" sheetId="1" r:id="rId1"/>
    <sheet name="KİMYA" sheetId="2" r:id="rId2"/>
  </sheets>
  <definedNames>
    <definedName name="_xlnm.Print_Area" localSheetId="0">'BİYOLOJİ'!$A$1:$P$33</definedName>
    <definedName name="_xlnm.Print_Area" localSheetId="1">'KİMYA'!$A$1:$P$26</definedName>
  </definedNames>
  <calcPr fullCalcOnLoad="1"/>
</workbook>
</file>

<file path=xl/sharedStrings.xml><?xml version="1.0" encoding="utf-8"?>
<sst xmlns="http://schemas.openxmlformats.org/spreadsheetml/2006/main" count="157" uniqueCount="81">
  <si>
    <t>ADI-SOYADI</t>
  </si>
  <si>
    <t>Sıra No</t>
  </si>
  <si>
    <t>01</t>
  </si>
  <si>
    <t>02</t>
  </si>
  <si>
    <t>03</t>
  </si>
  <si>
    <t>04</t>
  </si>
  <si>
    <t>05</t>
  </si>
  <si>
    <t>06</t>
  </si>
  <si>
    <t>BİRİMİ</t>
  </si>
  <si>
    <t>ADAYIN</t>
  </si>
  <si>
    <t>BAŞVURDUĞU</t>
  </si>
  <si>
    <t>ALES</t>
  </si>
  <si>
    <t>GENEL TOPLAM</t>
  </si>
  <si>
    <t>BİRİM</t>
  </si>
  <si>
    <t>BÖLÜM/ANABİLİM DALI</t>
  </si>
  <si>
    <t>ALES PUANI</t>
  </si>
  <si>
    <t>ALES SINAV TARİHİ</t>
  </si>
  <si>
    <t>Mülakat Notu</t>
  </si>
  <si>
    <t>MÜLAKAT</t>
  </si>
  <si>
    <t>ALES PUANI %50</t>
  </si>
  <si>
    <t>07</t>
  </si>
  <si>
    <t>08</t>
  </si>
  <si>
    <t>09</t>
  </si>
  <si>
    <t>10</t>
  </si>
  <si>
    <t>LİSANSÜSTÜ EĞİTİM</t>
  </si>
  <si>
    <t>LİSANS PUANI</t>
  </si>
  <si>
    <t>LİSANS PUANI %25</t>
  </si>
  <si>
    <t>SONUÇ</t>
  </si>
  <si>
    <t xml:space="preserve">LİSANS </t>
  </si>
  <si>
    <t>T.C. KİMLİK NO</t>
  </si>
  <si>
    <t>YABANCI DİL</t>
  </si>
  <si>
    <t>Mülakat Notu % 20</t>
  </si>
  <si>
    <t>KARAMANOĞLU MEHMETBEY ÜNİVERSİTESİ 
27.01.2010 TARİHİNDE YAPILACAK TEZLİ YÜKSEK LİSANS BAŞVURU LİSTESİ</t>
  </si>
  <si>
    <t>SINAV TARİHİ :27.01.2010</t>
  </si>
  <si>
    <t>Fen Bilimleri Enstitüsü</t>
  </si>
  <si>
    <t>FEN BİLİMLERİ ENSTİTÜSÜ</t>
  </si>
  <si>
    <t>Fen Bilimleri Ensitüsü</t>
  </si>
  <si>
    <t>Biyoloji Anabilim Dalı</t>
  </si>
  <si>
    <t>FEN BİLİMLERi ENSTİTÜSÜ</t>
  </si>
  <si>
    <t>Kimya ABD</t>
  </si>
  <si>
    <t>NURETTİN ÇOŞKUN</t>
  </si>
  <si>
    <t>SYS/2008-K</t>
  </si>
  <si>
    <t>12281653288</t>
  </si>
  <si>
    <t>ABDULLAH OĞUL</t>
  </si>
  <si>
    <t>SYS/2007/M</t>
  </si>
  <si>
    <t>44596286172</t>
  </si>
  <si>
    <t>İBRAHİM BOZER</t>
  </si>
  <si>
    <t>SYS/2007/K</t>
  </si>
  <si>
    <t>28136137056</t>
  </si>
  <si>
    <t>MURAT DAZKIRLI</t>
  </si>
  <si>
    <t>33088627838</t>
  </si>
  <si>
    <t>ÇAĞDAŞ TİRİK</t>
  </si>
  <si>
    <t>SYS/2009/K</t>
  </si>
  <si>
    <t>28192045180</t>
  </si>
  <si>
    <t>HATEM ATABEY KALEM</t>
  </si>
  <si>
    <t>SYS/2009/M</t>
  </si>
  <si>
    <t>47443543442</t>
  </si>
  <si>
    <t>NESLİHAN ALTIKAT</t>
  </si>
  <si>
    <t>33733963366</t>
  </si>
  <si>
    <t>AYŞE NUR EMİNOĞLU</t>
  </si>
  <si>
    <t>59038515130</t>
  </si>
  <si>
    <t>RECEP ÇİFÇİ</t>
  </si>
  <si>
    <t>15677960618</t>
  </si>
  <si>
    <t>DEMET KAPUSIZ</t>
  </si>
  <si>
    <t>SYS/2008/M</t>
  </si>
  <si>
    <t>SYS/2008/K</t>
  </si>
  <si>
    <t>25304278382</t>
  </si>
  <si>
    <t>AYŞE HÜMEYRA TAŞKIN</t>
  </si>
  <si>
    <t>YAVUZ AYDIN</t>
  </si>
  <si>
    <t>42427316852</t>
  </si>
  <si>
    <t>HACER SİBEL TOPAL</t>
  </si>
  <si>
    <t>12804056220</t>
  </si>
  <si>
    <t>FERHAT CEM ARMUTLU</t>
  </si>
  <si>
    <t>65128267940</t>
  </si>
  <si>
    <t>ŞERAFETTİN ALTINAL</t>
  </si>
  <si>
    <t>Y.DİL PUANI %5</t>
  </si>
  <si>
    <t>Y.DİL PUANI</t>
  </si>
  <si>
    <t>11</t>
  </si>
  <si>
    <t>ASİL</t>
  </si>
  <si>
    <t>YEDEK</t>
  </si>
  <si>
    <t>ASIL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</si>
</sst>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"/>
    <numFmt numFmtId="165" formatCode="#,##0.0000"/>
    <numFmt numFmtId="166" formatCode="0.000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#,##0.00000"/>
    <numFmt numFmtId="171" formatCode="#,##0.000000"/>
    <numFmt numFmtId="172" formatCode="#,##0.0"/>
    <numFmt numFmtId="173" formatCode="0.0"/>
    <numFmt numFmtId="174" formatCode="[$-41F]dd\ mmmm\ yyyy\ dddd"/>
    <numFmt numFmtId="175" formatCode="00000"/>
    <numFmt numFmtId="176" formatCode="0.0000"/>
  </numFmts>
  <fonts count="20">
    <font>
      <sz val="10"/>
      <name val="Arial"/>
      <family val="2"/>
    </font>
    <font>
      <sz val="10"/>
      <name val="Times New Roman Tur"/>
      <family val="1"/>
    </font>
    <font>
      <b/>
      <sz val="12"/>
      <name val="Times New Roman Tur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 Tur"/>
      <family val="0"/>
    </font>
    <font>
      <b/>
      <sz val="11"/>
      <name val="Arial Tur"/>
      <family val="0"/>
    </font>
    <font>
      <b/>
      <sz val="11"/>
      <name val="Arial"/>
      <family val="2"/>
    </font>
    <font>
      <b/>
      <sz val="11"/>
      <name val="Times New Roman Tur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 Tur"/>
      <family val="0"/>
    </font>
    <font>
      <sz val="12"/>
      <name val="Times New Roman"/>
      <family val="1"/>
    </font>
    <font>
      <sz val="9"/>
      <name val="Arial"/>
      <family val="2"/>
    </font>
    <font>
      <sz val="14"/>
      <name val="Tahoma"/>
      <family val="2"/>
    </font>
    <font>
      <sz val="14"/>
      <name val="Times New Roman Tur"/>
      <family val="1"/>
    </font>
    <font>
      <sz val="14"/>
      <name val="Arial"/>
      <family val="2"/>
    </font>
    <font>
      <b/>
      <sz val="11"/>
      <name val="Times New Roman"/>
      <family val="1"/>
    </font>
    <font>
      <sz val="12"/>
      <name val="Times New Roman Tur"/>
      <family val="1"/>
    </font>
    <font>
      <sz val="14"/>
      <color indexed="10"/>
      <name val="Times New Roman Tur"/>
      <family val="1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2" borderId="0" xfId="0" applyFont="1" applyFill="1" applyAlignment="1">
      <alignment vertical="center"/>
    </xf>
    <xf numFmtId="14" fontId="6" fillId="2" borderId="0" xfId="0" applyNumberFormat="1" applyFont="1" applyFill="1" applyAlignment="1">
      <alignment horizontal="left" vertical="center"/>
    </xf>
    <xf numFmtId="0" fontId="7" fillId="3" borderId="0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5" fillId="0" borderId="0" xfId="0" applyNumberFormat="1" applyFont="1" applyAlignment="1">
      <alignment horizontal="center"/>
    </xf>
    <xf numFmtId="0" fontId="17" fillId="4" borderId="0" xfId="0" applyFont="1" applyFill="1" applyAlignment="1">
      <alignment vertical="center"/>
    </xf>
    <xf numFmtId="14" fontId="17" fillId="4" borderId="0" xfId="0" applyNumberFormat="1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4" fontId="1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4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justify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4" borderId="0" xfId="0" applyFont="1" applyFill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55" zoomScaleNormal="55" zoomScaleSheetLayoutView="75" workbookViewId="0" topLeftCell="A1">
      <selection activeCell="F27" sqref="F27"/>
    </sheetView>
  </sheetViews>
  <sheetFormatPr defaultColWidth="9.140625" defaultRowHeight="12.75"/>
  <cols>
    <col min="1" max="1" width="8.28125" style="1" customWidth="1"/>
    <col min="2" max="2" width="28.7109375" style="1" customWidth="1"/>
    <col min="3" max="3" width="35.7109375" style="4" customWidth="1"/>
    <col min="4" max="4" width="24.140625" style="4" customWidth="1"/>
    <col min="5" max="5" width="24.140625" style="2" customWidth="1"/>
    <col min="6" max="6" width="14.8515625" style="2" customWidth="1"/>
    <col min="7" max="7" width="14.8515625" style="3" customWidth="1"/>
    <col min="8" max="10" width="14.8515625" style="2" customWidth="1"/>
    <col min="11" max="12" width="15.140625" style="2" customWidth="1"/>
    <col min="13" max="13" width="15.28125" style="1" customWidth="1"/>
    <col min="14" max="14" width="15.8515625" style="1" customWidth="1"/>
    <col min="15" max="15" width="20.421875" style="1" customWidth="1"/>
    <col min="16" max="16" width="34.8515625" style="1" customWidth="1"/>
    <col min="17" max="16384" width="9.140625" style="1" customWidth="1"/>
  </cols>
  <sheetData>
    <row r="1" spans="1:16" ht="48" customHeight="1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21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24" customHeight="1">
      <c r="A3" s="5" t="s">
        <v>8</v>
      </c>
      <c r="B3" s="5"/>
      <c r="C3" s="71" t="s">
        <v>38</v>
      </c>
      <c r="D3" s="71"/>
      <c r="E3" s="71"/>
      <c r="F3" s="71"/>
      <c r="G3" s="71"/>
      <c r="H3" s="71"/>
      <c r="I3" s="71"/>
      <c r="J3" s="71"/>
      <c r="K3" s="71"/>
      <c r="L3" s="71"/>
      <c r="M3" s="51" t="s">
        <v>33</v>
      </c>
      <c r="N3" s="51"/>
      <c r="O3" s="51"/>
      <c r="P3" s="6"/>
    </row>
    <row r="4" spans="1:16" ht="24" customHeight="1">
      <c r="A4" s="57"/>
      <c r="B4" s="57"/>
      <c r="C4" s="57"/>
      <c r="D4" s="50" t="s">
        <v>24</v>
      </c>
      <c r="E4" s="50"/>
      <c r="F4" s="50"/>
      <c r="G4" s="50"/>
      <c r="H4" s="50"/>
      <c r="I4" s="50"/>
      <c r="J4" s="50"/>
      <c r="K4" s="50"/>
      <c r="L4" s="50"/>
      <c r="M4" s="7"/>
      <c r="N4" s="7"/>
      <c r="O4" s="7"/>
      <c r="P4" s="8"/>
    </row>
    <row r="5" spans="1:16" ht="24" customHeight="1">
      <c r="A5" s="78" t="s">
        <v>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24" customHeight="1">
      <c r="A6" s="66" t="s">
        <v>1</v>
      </c>
      <c r="B6" s="68" t="s">
        <v>29</v>
      </c>
      <c r="C6" s="73" t="s">
        <v>0</v>
      </c>
      <c r="D6" s="58" t="s">
        <v>10</v>
      </c>
      <c r="E6" s="59"/>
      <c r="F6" s="60" t="s">
        <v>11</v>
      </c>
      <c r="G6" s="61"/>
      <c r="H6" s="62"/>
      <c r="I6" s="75" t="s">
        <v>28</v>
      </c>
      <c r="J6" s="76"/>
      <c r="K6" s="75" t="s">
        <v>30</v>
      </c>
      <c r="L6" s="76"/>
      <c r="M6" s="79" t="s">
        <v>18</v>
      </c>
      <c r="N6" s="79"/>
      <c r="O6" s="60" t="s">
        <v>12</v>
      </c>
      <c r="P6" s="73" t="s">
        <v>27</v>
      </c>
    </row>
    <row r="7" spans="1:16" ht="24" customHeight="1">
      <c r="A7" s="66"/>
      <c r="B7" s="69"/>
      <c r="C7" s="73"/>
      <c r="D7" s="80" t="s">
        <v>13</v>
      </c>
      <c r="E7" s="52" t="s">
        <v>14</v>
      </c>
      <c r="F7" s="60"/>
      <c r="G7" s="61"/>
      <c r="H7" s="62"/>
      <c r="I7" s="77"/>
      <c r="J7" s="62"/>
      <c r="K7" s="77"/>
      <c r="L7" s="62"/>
      <c r="M7" s="79"/>
      <c r="N7" s="79"/>
      <c r="O7" s="60"/>
      <c r="P7" s="73"/>
    </row>
    <row r="8" spans="1:18" ht="24" customHeight="1">
      <c r="A8" s="66"/>
      <c r="B8" s="69"/>
      <c r="C8" s="73"/>
      <c r="D8" s="73"/>
      <c r="E8" s="53"/>
      <c r="F8" s="63"/>
      <c r="G8" s="64"/>
      <c r="H8" s="65"/>
      <c r="I8" s="64"/>
      <c r="J8" s="65"/>
      <c r="K8" s="64"/>
      <c r="L8" s="65"/>
      <c r="M8" s="79"/>
      <c r="N8" s="79"/>
      <c r="O8" s="60"/>
      <c r="P8" s="73"/>
      <c r="R8" s="22"/>
    </row>
    <row r="9" spans="1:18" ht="32.25" customHeight="1">
      <c r="A9" s="67"/>
      <c r="B9" s="70"/>
      <c r="C9" s="74"/>
      <c r="D9" s="74"/>
      <c r="E9" s="72"/>
      <c r="F9" s="9" t="s">
        <v>15</v>
      </c>
      <c r="G9" s="9" t="s">
        <v>16</v>
      </c>
      <c r="H9" s="9" t="s">
        <v>19</v>
      </c>
      <c r="I9" s="10" t="s">
        <v>25</v>
      </c>
      <c r="J9" s="17" t="s">
        <v>26</v>
      </c>
      <c r="K9" s="10" t="s">
        <v>76</v>
      </c>
      <c r="L9" s="17" t="s">
        <v>75</v>
      </c>
      <c r="M9" s="17" t="s">
        <v>17</v>
      </c>
      <c r="N9" s="17" t="s">
        <v>31</v>
      </c>
      <c r="O9" s="63"/>
      <c r="P9" s="74"/>
      <c r="R9" s="22"/>
    </row>
    <row r="10" spans="1:16" ht="30.75" customHeight="1">
      <c r="A10" s="23" t="s">
        <v>2</v>
      </c>
      <c r="B10" s="23" t="s">
        <v>66</v>
      </c>
      <c r="C10" s="49" t="s">
        <v>67</v>
      </c>
      <c r="D10" s="15" t="s">
        <v>36</v>
      </c>
      <c r="E10" s="16" t="s">
        <v>37</v>
      </c>
      <c r="F10" s="18">
        <v>87.824</v>
      </c>
      <c r="G10" s="19" t="s">
        <v>52</v>
      </c>
      <c r="H10" s="20">
        <f aca="true" t="shared" si="0" ref="H10:H20">F10*50/100</f>
        <v>43.912</v>
      </c>
      <c r="I10" s="18">
        <v>96.96</v>
      </c>
      <c r="J10" s="20">
        <f aca="true" t="shared" si="1" ref="J10:J20">I10*25/100</f>
        <v>24.24</v>
      </c>
      <c r="K10" s="48">
        <v>67.5</v>
      </c>
      <c r="L10" s="20">
        <f aca="true" t="shared" si="2" ref="L10:L20">K10*5/100</f>
        <v>3.375</v>
      </c>
      <c r="M10" s="20">
        <v>100</v>
      </c>
      <c r="N10" s="20">
        <f aca="true" t="shared" si="3" ref="N10:N20">M10*20/100</f>
        <v>20</v>
      </c>
      <c r="O10" s="24">
        <f aca="true" t="shared" si="4" ref="O10:O20">SUM(H10+J10+L10+N10)</f>
        <v>91.527</v>
      </c>
      <c r="P10" s="38" t="s">
        <v>78</v>
      </c>
    </row>
    <row r="11" spans="1:16" ht="30.75" customHeight="1">
      <c r="A11" s="23" t="s">
        <v>3</v>
      </c>
      <c r="B11" s="23" t="s">
        <v>58</v>
      </c>
      <c r="C11" s="21" t="s">
        <v>59</v>
      </c>
      <c r="D11" s="15" t="s">
        <v>36</v>
      </c>
      <c r="E11" s="16" t="s">
        <v>37</v>
      </c>
      <c r="F11" s="18">
        <v>79.643</v>
      </c>
      <c r="G11" s="44" t="s">
        <v>55</v>
      </c>
      <c r="H11" s="20">
        <f t="shared" si="0"/>
        <v>39.8215</v>
      </c>
      <c r="I11" s="18">
        <v>81.1</v>
      </c>
      <c r="J11" s="20">
        <f t="shared" si="1"/>
        <v>20.275</v>
      </c>
      <c r="K11" s="48">
        <v>70</v>
      </c>
      <c r="L11" s="20">
        <f t="shared" si="2"/>
        <v>3.5</v>
      </c>
      <c r="M11" s="20">
        <v>80</v>
      </c>
      <c r="N11" s="20">
        <f t="shared" si="3"/>
        <v>16</v>
      </c>
      <c r="O11" s="24">
        <f t="shared" si="4"/>
        <v>79.59649999999999</v>
      </c>
      <c r="P11" s="38" t="s">
        <v>78</v>
      </c>
    </row>
    <row r="12" spans="1:16" ht="30.75" customHeight="1">
      <c r="A12" s="23" t="s">
        <v>4</v>
      </c>
      <c r="B12" s="23" t="s">
        <v>60</v>
      </c>
      <c r="C12" s="21" t="s">
        <v>61</v>
      </c>
      <c r="D12" s="15" t="s">
        <v>36</v>
      </c>
      <c r="E12" s="16" t="s">
        <v>37</v>
      </c>
      <c r="F12" s="18">
        <v>69.114</v>
      </c>
      <c r="G12" s="19" t="s">
        <v>52</v>
      </c>
      <c r="H12" s="20">
        <f t="shared" si="0"/>
        <v>34.557</v>
      </c>
      <c r="I12" s="18">
        <v>71.3</v>
      </c>
      <c r="J12" s="20">
        <f t="shared" si="1"/>
        <v>17.825</v>
      </c>
      <c r="K12" s="48">
        <v>56.25</v>
      </c>
      <c r="L12" s="20">
        <f t="shared" si="2"/>
        <v>2.8125</v>
      </c>
      <c r="M12" s="20">
        <v>70</v>
      </c>
      <c r="N12" s="20">
        <f t="shared" si="3"/>
        <v>14</v>
      </c>
      <c r="O12" s="24">
        <f t="shared" si="4"/>
        <v>69.1945</v>
      </c>
      <c r="P12" s="38" t="s">
        <v>78</v>
      </c>
    </row>
    <row r="13" spans="1:16" ht="30.75" customHeight="1">
      <c r="A13" s="23" t="s">
        <v>5</v>
      </c>
      <c r="B13" s="23" t="s">
        <v>50</v>
      </c>
      <c r="C13" s="21" t="s">
        <v>51</v>
      </c>
      <c r="D13" s="15" t="s">
        <v>36</v>
      </c>
      <c r="E13" s="16" t="s">
        <v>37</v>
      </c>
      <c r="F13" s="18">
        <v>67.426</v>
      </c>
      <c r="G13" s="19" t="s">
        <v>52</v>
      </c>
      <c r="H13" s="20">
        <f t="shared" si="0"/>
        <v>33.713</v>
      </c>
      <c r="I13" s="18">
        <v>65</v>
      </c>
      <c r="J13" s="20">
        <f t="shared" si="1"/>
        <v>16.25</v>
      </c>
      <c r="K13" s="18">
        <v>30</v>
      </c>
      <c r="L13" s="20">
        <f t="shared" si="2"/>
        <v>1.5</v>
      </c>
      <c r="M13" s="20">
        <v>75</v>
      </c>
      <c r="N13" s="20">
        <f t="shared" si="3"/>
        <v>15</v>
      </c>
      <c r="O13" s="24">
        <f t="shared" si="4"/>
        <v>66.463</v>
      </c>
      <c r="P13" s="38" t="s">
        <v>78</v>
      </c>
    </row>
    <row r="14" spans="1:18" ht="30.75" customHeight="1">
      <c r="A14" s="23" t="s">
        <v>6</v>
      </c>
      <c r="B14" s="43">
        <v>12910480612</v>
      </c>
      <c r="C14" s="21" t="s">
        <v>40</v>
      </c>
      <c r="D14" s="15" t="s">
        <v>36</v>
      </c>
      <c r="E14" s="16" t="s">
        <v>37</v>
      </c>
      <c r="F14" s="18">
        <v>64.928</v>
      </c>
      <c r="G14" s="19" t="s">
        <v>41</v>
      </c>
      <c r="H14" s="20">
        <f t="shared" si="0"/>
        <v>32.464</v>
      </c>
      <c r="I14" s="18">
        <v>73.4</v>
      </c>
      <c r="J14" s="20">
        <f t="shared" si="1"/>
        <v>18.35</v>
      </c>
      <c r="K14" s="18">
        <v>32.5</v>
      </c>
      <c r="L14" s="20">
        <f t="shared" si="2"/>
        <v>1.625</v>
      </c>
      <c r="M14" s="20">
        <v>70</v>
      </c>
      <c r="N14" s="20">
        <f t="shared" si="3"/>
        <v>14</v>
      </c>
      <c r="O14" s="24">
        <f t="shared" si="4"/>
        <v>66.439</v>
      </c>
      <c r="P14" s="38" t="s">
        <v>78</v>
      </c>
      <c r="R14" s="22"/>
    </row>
    <row r="15" spans="1:16" ht="30.75" customHeight="1">
      <c r="A15" s="23" t="s">
        <v>7</v>
      </c>
      <c r="B15" s="23" t="s">
        <v>62</v>
      </c>
      <c r="C15" s="21" t="s">
        <v>63</v>
      </c>
      <c r="D15" s="15" t="s">
        <v>36</v>
      </c>
      <c r="E15" s="16" t="s">
        <v>37</v>
      </c>
      <c r="F15" s="18">
        <v>59.142</v>
      </c>
      <c r="G15" s="44" t="s">
        <v>64</v>
      </c>
      <c r="H15" s="20">
        <f t="shared" si="0"/>
        <v>29.571000000000005</v>
      </c>
      <c r="I15" s="18">
        <v>83.29</v>
      </c>
      <c r="J15" s="20">
        <f t="shared" si="1"/>
        <v>20.8225</v>
      </c>
      <c r="K15" s="18">
        <v>32.5</v>
      </c>
      <c r="L15" s="20">
        <f t="shared" si="2"/>
        <v>1.625</v>
      </c>
      <c r="M15" s="20">
        <v>70</v>
      </c>
      <c r="N15" s="20">
        <f t="shared" si="3"/>
        <v>14</v>
      </c>
      <c r="O15" s="24">
        <f t="shared" si="4"/>
        <v>66.0185</v>
      </c>
      <c r="P15" s="38" t="s">
        <v>78</v>
      </c>
    </row>
    <row r="16" spans="1:16" ht="30.75" customHeight="1">
      <c r="A16" s="23" t="s">
        <v>20</v>
      </c>
      <c r="B16" s="23" t="s">
        <v>56</v>
      </c>
      <c r="C16" s="21" t="s">
        <v>57</v>
      </c>
      <c r="D16" s="15" t="s">
        <v>36</v>
      </c>
      <c r="E16" s="16" t="s">
        <v>37</v>
      </c>
      <c r="F16" s="18">
        <v>67.589</v>
      </c>
      <c r="G16" s="19" t="s">
        <v>52</v>
      </c>
      <c r="H16" s="20">
        <f t="shared" si="0"/>
        <v>33.7945</v>
      </c>
      <c r="I16" s="18">
        <v>64.3</v>
      </c>
      <c r="J16" s="20">
        <f t="shared" si="1"/>
        <v>16.075</v>
      </c>
      <c r="K16" s="18">
        <v>25</v>
      </c>
      <c r="L16" s="20">
        <f t="shared" si="2"/>
        <v>1.25</v>
      </c>
      <c r="M16" s="20">
        <v>70</v>
      </c>
      <c r="N16" s="20">
        <f t="shared" si="3"/>
        <v>14</v>
      </c>
      <c r="O16" s="24">
        <f t="shared" si="4"/>
        <v>65.1195</v>
      </c>
      <c r="P16" s="38" t="s">
        <v>78</v>
      </c>
    </row>
    <row r="17" spans="1:18" ht="30.75" customHeight="1">
      <c r="A17" s="23" t="s">
        <v>21</v>
      </c>
      <c r="B17" s="23" t="s">
        <v>42</v>
      </c>
      <c r="C17" s="21" t="s">
        <v>43</v>
      </c>
      <c r="D17" s="15" t="s">
        <v>36</v>
      </c>
      <c r="E17" s="16" t="s">
        <v>37</v>
      </c>
      <c r="F17" s="18">
        <v>65.664</v>
      </c>
      <c r="G17" s="44" t="s">
        <v>44</v>
      </c>
      <c r="H17" s="20">
        <f t="shared" si="0"/>
        <v>32.832</v>
      </c>
      <c r="I17" s="18">
        <v>65.7</v>
      </c>
      <c r="J17" s="20">
        <f t="shared" si="1"/>
        <v>16.425</v>
      </c>
      <c r="K17" s="18">
        <v>22.5</v>
      </c>
      <c r="L17" s="20">
        <f t="shared" si="2"/>
        <v>1.125</v>
      </c>
      <c r="M17" s="20">
        <v>70</v>
      </c>
      <c r="N17" s="20">
        <f t="shared" si="3"/>
        <v>14</v>
      </c>
      <c r="O17" s="24">
        <f t="shared" si="4"/>
        <v>64.382</v>
      </c>
      <c r="P17" s="38" t="s">
        <v>78</v>
      </c>
      <c r="R17" s="22"/>
    </row>
    <row r="18" spans="1:16" ht="30.75" customHeight="1">
      <c r="A18" s="23" t="s">
        <v>22</v>
      </c>
      <c r="B18" s="23" t="s">
        <v>53</v>
      </c>
      <c r="C18" s="21" t="s">
        <v>54</v>
      </c>
      <c r="D18" s="15" t="s">
        <v>36</v>
      </c>
      <c r="E18" s="16" t="s">
        <v>37</v>
      </c>
      <c r="F18" s="18">
        <v>59.29</v>
      </c>
      <c r="G18" s="44" t="s">
        <v>55</v>
      </c>
      <c r="H18" s="20">
        <f t="shared" si="0"/>
        <v>29.645</v>
      </c>
      <c r="I18" s="18">
        <v>67.33</v>
      </c>
      <c r="J18" s="20">
        <f t="shared" si="1"/>
        <v>16.8325</v>
      </c>
      <c r="K18" s="18">
        <v>30</v>
      </c>
      <c r="L18" s="20">
        <f t="shared" si="2"/>
        <v>1.5</v>
      </c>
      <c r="M18" s="20">
        <v>75</v>
      </c>
      <c r="N18" s="20">
        <f t="shared" si="3"/>
        <v>15</v>
      </c>
      <c r="O18" s="24">
        <f t="shared" si="4"/>
        <v>62.9775</v>
      </c>
      <c r="P18" s="38" t="s">
        <v>78</v>
      </c>
    </row>
    <row r="19" spans="1:16" ht="30.75" customHeight="1">
      <c r="A19" s="23" t="s">
        <v>23</v>
      </c>
      <c r="B19" s="23" t="s">
        <v>48</v>
      </c>
      <c r="C19" s="21" t="s">
        <v>49</v>
      </c>
      <c r="D19" s="15" t="s">
        <v>36</v>
      </c>
      <c r="E19" s="16" t="s">
        <v>37</v>
      </c>
      <c r="F19" s="18">
        <v>57.154</v>
      </c>
      <c r="G19" s="44" t="s">
        <v>52</v>
      </c>
      <c r="H19" s="20">
        <f t="shared" si="0"/>
        <v>28.577</v>
      </c>
      <c r="I19" s="18">
        <v>67.8</v>
      </c>
      <c r="J19" s="20">
        <f t="shared" si="1"/>
        <v>16.95</v>
      </c>
      <c r="K19" s="18">
        <v>17.5</v>
      </c>
      <c r="L19" s="20">
        <f t="shared" si="2"/>
        <v>0.875</v>
      </c>
      <c r="M19" s="20">
        <v>75</v>
      </c>
      <c r="N19" s="20">
        <f t="shared" si="3"/>
        <v>15</v>
      </c>
      <c r="O19" s="24">
        <f t="shared" si="4"/>
        <v>61.402</v>
      </c>
      <c r="P19" s="38" t="s">
        <v>78</v>
      </c>
    </row>
    <row r="20" spans="1:16" ht="30.75" customHeight="1">
      <c r="A20" s="23" t="s">
        <v>77</v>
      </c>
      <c r="B20" s="23" t="s">
        <v>45</v>
      </c>
      <c r="C20" s="21" t="s">
        <v>46</v>
      </c>
      <c r="D20" s="15" t="s">
        <v>36</v>
      </c>
      <c r="E20" s="16" t="s">
        <v>37</v>
      </c>
      <c r="F20" s="18">
        <v>61.951</v>
      </c>
      <c r="G20" s="19" t="s">
        <v>47</v>
      </c>
      <c r="H20" s="20">
        <f t="shared" si="0"/>
        <v>30.9755</v>
      </c>
      <c r="I20" s="18">
        <v>61.73</v>
      </c>
      <c r="J20" s="20">
        <f t="shared" si="1"/>
        <v>15.4325</v>
      </c>
      <c r="K20" s="18">
        <v>25</v>
      </c>
      <c r="L20" s="20">
        <f t="shared" si="2"/>
        <v>1.25</v>
      </c>
      <c r="M20" s="20">
        <v>65</v>
      </c>
      <c r="N20" s="20">
        <f t="shared" si="3"/>
        <v>13</v>
      </c>
      <c r="O20" s="24">
        <f t="shared" si="4"/>
        <v>60.658</v>
      </c>
      <c r="P20" s="16" t="s">
        <v>79</v>
      </c>
    </row>
    <row r="21" ht="27.75" customHeight="1"/>
    <row r="22" ht="24.75" customHeight="1"/>
    <row r="23" ht="22.5" customHeight="1"/>
    <row r="24" spans="1:16" ht="30.75" customHeight="1">
      <c r="A24" s="25"/>
      <c r="B24" s="25"/>
      <c r="C24" s="26"/>
      <c r="D24" s="27"/>
      <c r="E24" s="28"/>
      <c r="F24" s="29"/>
      <c r="G24" s="30"/>
      <c r="H24" s="31"/>
      <c r="I24" s="31"/>
      <c r="J24" s="31"/>
      <c r="K24" s="29"/>
      <c r="L24" s="31"/>
      <c r="M24" s="31"/>
      <c r="N24" s="31"/>
      <c r="O24" s="32"/>
      <c r="P24" s="28"/>
    </row>
    <row r="25" spans="1:16" ht="30.75" customHeight="1">
      <c r="A25" s="25"/>
      <c r="B25" s="25"/>
      <c r="C25" s="83"/>
      <c r="D25" s="83"/>
      <c r="E25" s="46"/>
      <c r="F25" s="46"/>
      <c r="G25" s="83"/>
      <c r="H25" s="83"/>
      <c r="I25" s="83"/>
      <c r="J25" s="46"/>
      <c r="K25" s="46"/>
      <c r="L25" s="31"/>
      <c r="M25" s="82"/>
      <c r="N25" s="82"/>
      <c r="O25" s="82"/>
      <c r="P25" s="47"/>
    </row>
    <row r="26" spans="1:16" ht="30.75" customHeight="1">
      <c r="A26" s="25"/>
      <c r="B26" s="25"/>
      <c r="C26" s="81"/>
      <c r="D26" s="81"/>
      <c r="E26" s="35"/>
      <c r="F26" s="35"/>
      <c r="G26" s="83"/>
      <c r="H26" s="83"/>
      <c r="I26" s="83"/>
      <c r="J26" s="46"/>
      <c r="K26" s="46"/>
      <c r="L26" s="31"/>
      <c r="M26" s="83"/>
      <c r="N26" s="83"/>
      <c r="O26" s="83"/>
      <c r="P26" s="45"/>
    </row>
    <row r="27" spans="3:15" ht="24" customHeight="1">
      <c r="C27" s="54"/>
      <c r="D27" s="54"/>
      <c r="E27" s="54"/>
      <c r="F27" s="14"/>
      <c r="G27" s="12"/>
      <c r="H27" s="12"/>
      <c r="I27" s="12"/>
      <c r="J27" s="12"/>
      <c r="K27" s="12"/>
      <c r="L27" s="12"/>
      <c r="M27" s="13"/>
      <c r="N27" s="13"/>
      <c r="O27" s="11"/>
    </row>
    <row r="28" spans="3:15" ht="24" customHeight="1">
      <c r="C28" s="40"/>
      <c r="D28" s="40"/>
      <c r="E28" s="40"/>
      <c r="F28" s="14"/>
      <c r="G28" s="12"/>
      <c r="H28" s="12"/>
      <c r="I28" s="12"/>
      <c r="J28" s="12"/>
      <c r="K28" s="12"/>
      <c r="L28" s="12"/>
      <c r="M28" s="13"/>
      <c r="N28" s="13"/>
      <c r="O28" s="11"/>
    </row>
    <row r="29" spans="3:15" ht="24" customHeight="1">
      <c r="C29" s="40"/>
      <c r="D29" s="40"/>
      <c r="E29" s="40"/>
      <c r="F29" s="14"/>
      <c r="G29" s="12"/>
      <c r="H29" s="12"/>
      <c r="I29" s="12"/>
      <c r="J29" s="12"/>
      <c r="K29" s="12"/>
      <c r="L29" s="12"/>
      <c r="M29" s="13"/>
      <c r="N29" s="13"/>
      <c r="O29" s="11"/>
    </row>
    <row r="30" spans="3:15" ht="24" customHeight="1">
      <c r="C30" s="40"/>
      <c r="D30" s="40"/>
      <c r="E30" s="40"/>
      <c r="F30" s="14"/>
      <c r="G30" s="12"/>
      <c r="H30" s="12"/>
      <c r="I30" s="12"/>
      <c r="J30" s="12"/>
      <c r="K30" s="12"/>
      <c r="L30" s="12"/>
      <c r="M30" s="13"/>
      <c r="N30" s="13"/>
      <c r="O30" s="11"/>
    </row>
    <row r="31" spans="3:15" ht="24" customHeight="1">
      <c r="C31" s="40"/>
      <c r="D31" s="40"/>
      <c r="E31" s="40"/>
      <c r="F31" s="14"/>
      <c r="G31" s="12"/>
      <c r="H31" s="12"/>
      <c r="I31" s="12"/>
      <c r="J31" s="12"/>
      <c r="K31" s="12"/>
      <c r="L31" s="12"/>
      <c r="M31" s="13"/>
      <c r="N31" s="13"/>
      <c r="O31" s="11"/>
    </row>
    <row r="32" ht="24" customHeight="1"/>
    <row r="33" ht="24" customHeight="1"/>
  </sheetData>
  <mergeCells count="26">
    <mergeCell ref="C26:D26"/>
    <mergeCell ref="M25:O25"/>
    <mergeCell ref="M26:O26"/>
    <mergeCell ref="G25:I25"/>
    <mergeCell ref="G26:I26"/>
    <mergeCell ref="C25:D25"/>
    <mergeCell ref="M3:O3"/>
    <mergeCell ref="E7:E9"/>
    <mergeCell ref="C6:C9"/>
    <mergeCell ref="I6:J8"/>
    <mergeCell ref="K6:L8"/>
    <mergeCell ref="A5:P5"/>
    <mergeCell ref="O6:O9"/>
    <mergeCell ref="M6:N8"/>
    <mergeCell ref="P6:P9"/>
    <mergeCell ref="D7:D9"/>
    <mergeCell ref="C27:E27"/>
    <mergeCell ref="A1:P1"/>
    <mergeCell ref="A2:P2"/>
    <mergeCell ref="A4:C4"/>
    <mergeCell ref="D6:E6"/>
    <mergeCell ref="F6:H8"/>
    <mergeCell ref="A6:A9"/>
    <mergeCell ref="B6:B9"/>
    <mergeCell ref="C3:L3"/>
    <mergeCell ref="D4:L4"/>
  </mergeCells>
  <printOptions/>
  <pageMargins left="0.5118110236220472" right="0.15748031496062992" top="0.46" bottom="0.51" header="0.29" footer="7.98"/>
  <pageSetup fitToHeight="4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55" zoomScaleNormal="55" zoomScaleSheetLayoutView="75" workbookViewId="0" topLeftCell="A4">
      <selection activeCell="O18" sqref="O18:P19"/>
    </sheetView>
  </sheetViews>
  <sheetFormatPr defaultColWidth="9.140625" defaultRowHeight="12.75"/>
  <cols>
    <col min="1" max="1" width="8.28125" style="1" customWidth="1"/>
    <col min="2" max="2" width="28.7109375" style="1" customWidth="1"/>
    <col min="3" max="3" width="35.7109375" style="4" customWidth="1"/>
    <col min="4" max="4" width="24.140625" style="4" customWidth="1"/>
    <col min="5" max="5" width="24.140625" style="2" customWidth="1"/>
    <col min="6" max="6" width="14.8515625" style="2" customWidth="1"/>
    <col min="7" max="7" width="14.8515625" style="3" customWidth="1"/>
    <col min="8" max="10" width="14.8515625" style="2" customWidth="1"/>
    <col min="11" max="12" width="15.140625" style="2" customWidth="1"/>
    <col min="13" max="13" width="15.28125" style="1" customWidth="1"/>
    <col min="14" max="14" width="15.8515625" style="1" customWidth="1"/>
    <col min="15" max="15" width="20.421875" style="1" customWidth="1"/>
    <col min="16" max="16" width="34.8515625" style="1" customWidth="1"/>
    <col min="17" max="16384" width="9.140625" style="1" customWidth="1"/>
  </cols>
  <sheetData>
    <row r="1" spans="1:19" ht="48" customHeight="1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R1" s="22"/>
      <c r="S1" s="22"/>
    </row>
    <row r="2" spans="3:15" ht="24" customHeight="1">
      <c r="C2" s="54"/>
      <c r="D2" s="54"/>
      <c r="E2" s="54"/>
      <c r="F2" s="14"/>
      <c r="G2" s="12"/>
      <c r="H2" s="12"/>
      <c r="I2" s="12"/>
      <c r="J2" s="12"/>
      <c r="K2" s="12"/>
      <c r="L2" s="12"/>
      <c r="M2" s="13"/>
      <c r="N2" s="13"/>
      <c r="O2" s="11"/>
    </row>
    <row r="3" spans="1:16" ht="24" customHeight="1">
      <c r="A3" s="36" t="s">
        <v>8</v>
      </c>
      <c r="B3" s="36"/>
      <c r="C3" s="84" t="s">
        <v>35</v>
      </c>
      <c r="D3" s="84"/>
      <c r="E3" s="84"/>
      <c r="F3" s="84"/>
      <c r="G3" s="84"/>
      <c r="H3" s="84"/>
      <c r="I3" s="84"/>
      <c r="J3" s="84"/>
      <c r="K3" s="84"/>
      <c r="L3" s="84"/>
      <c r="M3" s="51" t="s">
        <v>33</v>
      </c>
      <c r="N3" s="51"/>
      <c r="O3" s="51"/>
      <c r="P3" s="37"/>
    </row>
    <row r="4" spans="1:16" ht="24" customHeight="1">
      <c r="A4" s="57"/>
      <c r="B4" s="57"/>
      <c r="C4" s="57"/>
      <c r="D4" s="50" t="s">
        <v>24</v>
      </c>
      <c r="E4" s="50"/>
      <c r="F4" s="50"/>
      <c r="G4" s="50"/>
      <c r="H4" s="50"/>
      <c r="I4" s="50"/>
      <c r="J4" s="50"/>
      <c r="K4" s="50"/>
      <c r="L4" s="50"/>
      <c r="M4" s="7"/>
      <c r="N4" s="7"/>
      <c r="O4" s="7"/>
      <c r="P4" s="8"/>
    </row>
    <row r="5" spans="1:16" ht="24" customHeight="1">
      <c r="A5" s="78" t="s">
        <v>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24" customHeight="1">
      <c r="A6" s="68" t="s">
        <v>1</v>
      </c>
      <c r="B6" s="68" t="s">
        <v>29</v>
      </c>
      <c r="C6" s="80" t="s">
        <v>0</v>
      </c>
      <c r="D6" s="86" t="s">
        <v>10</v>
      </c>
      <c r="E6" s="87"/>
      <c r="F6" s="85" t="s">
        <v>11</v>
      </c>
      <c r="G6" s="75"/>
      <c r="H6" s="76"/>
      <c r="I6" s="85" t="s">
        <v>28</v>
      </c>
      <c r="J6" s="76"/>
      <c r="K6" s="85" t="s">
        <v>30</v>
      </c>
      <c r="L6" s="76"/>
      <c r="M6" s="85" t="s">
        <v>18</v>
      </c>
      <c r="N6" s="76"/>
      <c r="O6" s="89" t="s">
        <v>12</v>
      </c>
      <c r="P6" s="80" t="s">
        <v>27</v>
      </c>
    </row>
    <row r="7" spans="1:16" ht="24" customHeight="1">
      <c r="A7" s="66"/>
      <c r="B7" s="66"/>
      <c r="C7" s="73"/>
      <c r="D7" s="80" t="s">
        <v>13</v>
      </c>
      <c r="E7" s="52" t="s">
        <v>14</v>
      </c>
      <c r="F7" s="60"/>
      <c r="G7" s="61"/>
      <c r="H7" s="62"/>
      <c r="I7" s="60"/>
      <c r="J7" s="62"/>
      <c r="K7" s="60"/>
      <c r="L7" s="62"/>
      <c r="M7" s="60"/>
      <c r="N7" s="62"/>
      <c r="O7" s="90"/>
      <c r="P7" s="73"/>
    </row>
    <row r="8" spans="1:18" ht="24" customHeight="1">
      <c r="A8" s="66"/>
      <c r="B8" s="66"/>
      <c r="C8" s="73"/>
      <c r="D8" s="73"/>
      <c r="E8" s="53"/>
      <c r="F8" s="63"/>
      <c r="G8" s="64"/>
      <c r="H8" s="65"/>
      <c r="I8" s="63"/>
      <c r="J8" s="65"/>
      <c r="K8" s="63"/>
      <c r="L8" s="65"/>
      <c r="M8" s="63"/>
      <c r="N8" s="65"/>
      <c r="O8" s="90"/>
      <c r="P8" s="73"/>
      <c r="R8" s="22"/>
    </row>
    <row r="9" spans="1:18" ht="32.25" customHeight="1">
      <c r="A9" s="67"/>
      <c r="B9" s="67"/>
      <c r="C9" s="74"/>
      <c r="D9" s="74"/>
      <c r="E9" s="72"/>
      <c r="F9" s="9" t="s">
        <v>15</v>
      </c>
      <c r="G9" s="9" t="s">
        <v>16</v>
      </c>
      <c r="H9" s="9" t="s">
        <v>19</v>
      </c>
      <c r="I9" s="10" t="s">
        <v>25</v>
      </c>
      <c r="J9" s="17" t="s">
        <v>26</v>
      </c>
      <c r="K9" s="10" t="s">
        <v>76</v>
      </c>
      <c r="L9" s="17" t="s">
        <v>75</v>
      </c>
      <c r="M9" s="17" t="s">
        <v>17</v>
      </c>
      <c r="N9" s="17" t="s">
        <v>31</v>
      </c>
      <c r="O9" s="91"/>
      <c r="P9" s="74"/>
      <c r="R9" s="22"/>
    </row>
    <row r="10" spans="1:18" ht="26.25" customHeight="1">
      <c r="A10" s="23" t="s">
        <v>3</v>
      </c>
      <c r="B10" s="23" t="s">
        <v>69</v>
      </c>
      <c r="C10" s="21" t="s">
        <v>70</v>
      </c>
      <c r="D10" s="15" t="s">
        <v>34</v>
      </c>
      <c r="E10" s="16" t="s">
        <v>39</v>
      </c>
      <c r="F10" s="18">
        <v>78.578</v>
      </c>
      <c r="G10" s="19" t="s">
        <v>65</v>
      </c>
      <c r="H10" s="20">
        <f>F10*50/100</f>
        <v>39.289</v>
      </c>
      <c r="I10" s="18">
        <v>61.74</v>
      </c>
      <c r="J10" s="20">
        <f>I10*25/100</f>
        <v>15.435</v>
      </c>
      <c r="K10" s="48">
        <v>53</v>
      </c>
      <c r="L10" s="20">
        <f>K10*5/100</f>
        <v>2.65</v>
      </c>
      <c r="M10" s="20">
        <v>70</v>
      </c>
      <c r="N10" s="20">
        <f>M10*20/100</f>
        <v>14</v>
      </c>
      <c r="O10" s="24">
        <f>SUM(H10+J10+L10+N10)</f>
        <v>71.374</v>
      </c>
      <c r="P10" s="16" t="s">
        <v>80</v>
      </c>
      <c r="R10" s="22"/>
    </row>
    <row r="11" spans="1:18" ht="26.25" customHeight="1">
      <c r="A11" s="23" t="s">
        <v>2</v>
      </c>
      <c r="B11" s="43">
        <v>15013558660</v>
      </c>
      <c r="C11" s="21" t="s">
        <v>68</v>
      </c>
      <c r="D11" s="15" t="s">
        <v>34</v>
      </c>
      <c r="E11" s="16" t="s">
        <v>39</v>
      </c>
      <c r="F11" s="18">
        <v>67.008</v>
      </c>
      <c r="G11" s="19" t="s">
        <v>52</v>
      </c>
      <c r="H11" s="20">
        <f>F11*50/100</f>
        <v>33.504</v>
      </c>
      <c r="I11" s="18">
        <v>68.03</v>
      </c>
      <c r="J11" s="20">
        <f>I11*25/100</f>
        <v>17.0075</v>
      </c>
      <c r="K11" s="48">
        <v>22</v>
      </c>
      <c r="L11" s="20">
        <f>K11*5/100</f>
        <v>1.1</v>
      </c>
      <c r="M11" s="20">
        <v>70</v>
      </c>
      <c r="N11" s="20">
        <f>M11*20/100</f>
        <v>14</v>
      </c>
      <c r="O11" s="24">
        <f>SUM(H11+J11+L11+N11)</f>
        <v>65.6115</v>
      </c>
      <c r="P11" s="16" t="s">
        <v>80</v>
      </c>
      <c r="R11" s="22"/>
    </row>
    <row r="12" spans="1:16" ht="26.25" customHeight="1">
      <c r="A12" s="23" t="s">
        <v>4</v>
      </c>
      <c r="B12" s="23" t="s">
        <v>71</v>
      </c>
      <c r="C12" s="21" t="s">
        <v>72</v>
      </c>
      <c r="D12" s="15" t="s">
        <v>34</v>
      </c>
      <c r="E12" s="16" t="s">
        <v>39</v>
      </c>
      <c r="F12" s="18">
        <v>68.737</v>
      </c>
      <c r="G12" s="44" t="s">
        <v>64</v>
      </c>
      <c r="H12" s="20">
        <f>F12*50/100</f>
        <v>34.3685</v>
      </c>
      <c r="I12" s="18">
        <v>59.316</v>
      </c>
      <c r="J12" s="20">
        <f>I12*25/100</f>
        <v>14.829</v>
      </c>
      <c r="K12" s="18">
        <v>27.5</v>
      </c>
      <c r="L12" s="20">
        <f>K12*5/100</f>
        <v>1.375</v>
      </c>
      <c r="M12" s="20">
        <v>70</v>
      </c>
      <c r="N12" s="20">
        <f>M12*20/100</f>
        <v>14</v>
      </c>
      <c r="O12" s="24">
        <f>SUM(H12+J12+L12+N12)</f>
        <v>64.57249999999999</v>
      </c>
      <c r="P12" s="16" t="s">
        <v>80</v>
      </c>
    </row>
    <row r="13" spans="1:16" ht="26.25" customHeight="1">
      <c r="A13" s="23" t="s">
        <v>5</v>
      </c>
      <c r="B13" s="23" t="s">
        <v>73</v>
      </c>
      <c r="C13" s="21" t="s">
        <v>74</v>
      </c>
      <c r="D13" s="15" t="s">
        <v>34</v>
      </c>
      <c r="E13" s="16" t="s">
        <v>39</v>
      </c>
      <c r="F13" s="18">
        <v>64.501</v>
      </c>
      <c r="G13" s="44" t="s">
        <v>55</v>
      </c>
      <c r="H13" s="20">
        <f>F13*50/100</f>
        <v>32.2505</v>
      </c>
      <c r="I13" s="18">
        <v>67.71</v>
      </c>
      <c r="J13" s="20">
        <f>I13*25/100</f>
        <v>16.9275</v>
      </c>
      <c r="K13" s="18">
        <v>25</v>
      </c>
      <c r="L13" s="20">
        <f>K13*5/100</f>
        <v>1.25</v>
      </c>
      <c r="M13" s="20">
        <v>70</v>
      </c>
      <c r="N13" s="20">
        <f>M13*20/100</f>
        <v>14</v>
      </c>
      <c r="O13" s="24">
        <f>SUM(H13+J13+L13+N13)</f>
        <v>64.428</v>
      </c>
      <c r="P13" s="16" t="s">
        <v>80</v>
      </c>
    </row>
    <row r="14" ht="24" customHeight="1"/>
    <row r="15" spans="1:16" ht="26.25" customHeight="1">
      <c r="A15" s="25"/>
      <c r="B15" s="25"/>
      <c r="C15" s="26"/>
      <c r="D15" s="27"/>
      <c r="E15" s="28"/>
      <c r="F15" s="29"/>
      <c r="G15" s="30"/>
      <c r="H15" s="31"/>
      <c r="I15" s="29"/>
      <c r="J15" s="31"/>
      <c r="K15" s="29"/>
      <c r="L15" s="31"/>
      <c r="M15" s="31"/>
      <c r="N15" s="31"/>
      <c r="O15" s="32"/>
      <c r="P15" s="28"/>
    </row>
    <row r="16" spans="1:16" ht="26.25" customHeight="1">
      <c r="A16" s="25"/>
      <c r="B16" s="25"/>
      <c r="C16" s="26"/>
      <c r="D16" s="27"/>
      <c r="E16" s="28"/>
      <c r="F16" s="29"/>
      <c r="G16" s="30"/>
      <c r="H16" s="31"/>
      <c r="I16" s="29"/>
      <c r="J16" s="31"/>
      <c r="K16" s="29"/>
      <c r="L16" s="31"/>
      <c r="M16" s="31"/>
      <c r="N16" s="31"/>
      <c r="O16" s="32"/>
      <c r="P16" s="28"/>
    </row>
    <row r="17" spans="1:19" ht="30.75" customHeight="1">
      <c r="A17" s="25"/>
      <c r="B17" s="25"/>
      <c r="C17" s="26"/>
      <c r="D17" s="27"/>
      <c r="E17" s="28"/>
      <c r="F17" s="29"/>
      <c r="G17" s="30"/>
      <c r="H17" s="31"/>
      <c r="I17" s="31"/>
      <c r="J17" s="31"/>
      <c r="K17" s="29"/>
      <c r="L17" s="31"/>
      <c r="M17" s="31"/>
      <c r="N17" s="31"/>
      <c r="O17" s="32"/>
      <c r="P17" s="28"/>
      <c r="R17" s="22"/>
      <c r="S17" s="22"/>
    </row>
    <row r="18" spans="1:19" ht="30.75" customHeight="1">
      <c r="A18" s="25"/>
      <c r="B18" s="25"/>
      <c r="C18" s="92"/>
      <c r="D18" s="93"/>
      <c r="E18" s="35"/>
      <c r="F18" s="35"/>
      <c r="G18" s="83"/>
      <c r="H18" s="88"/>
      <c r="I18" s="88"/>
      <c r="J18" s="88"/>
      <c r="K18" s="88"/>
      <c r="L18" s="31"/>
      <c r="M18" s="31"/>
      <c r="N18" s="31"/>
      <c r="O18" s="92"/>
      <c r="P18" s="93"/>
      <c r="R18" s="22"/>
      <c r="S18" s="22"/>
    </row>
    <row r="19" spans="1:19" ht="30.75" customHeight="1">
      <c r="A19" s="25"/>
      <c r="B19" s="25"/>
      <c r="C19" s="81"/>
      <c r="D19" s="81"/>
      <c r="E19" s="35"/>
      <c r="F19" s="35"/>
      <c r="G19" s="83"/>
      <c r="H19" s="88"/>
      <c r="I19" s="88"/>
      <c r="J19" s="88"/>
      <c r="K19" s="88"/>
      <c r="L19" s="31"/>
      <c r="M19" s="31"/>
      <c r="N19" s="31"/>
      <c r="O19" s="83"/>
      <c r="P19" s="93"/>
      <c r="R19" s="22"/>
      <c r="S19" s="22"/>
    </row>
    <row r="20" spans="1:19" ht="30.75" customHeight="1">
      <c r="A20" s="25"/>
      <c r="B20" s="25"/>
      <c r="C20" s="33"/>
      <c r="D20" s="34"/>
      <c r="E20" s="35"/>
      <c r="F20" s="35"/>
      <c r="G20" s="39"/>
      <c r="H20" s="41"/>
      <c r="I20" s="41"/>
      <c r="J20" s="41"/>
      <c r="K20" s="41"/>
      <c r="L20" s="31"/>
      <c r="M20" s="31"/>
      <c r="N20" s="31"/>
      <c r="O20" s="39"/>
      <c r="P20" s="42"/>
      <c r="R20" s="22"/>
      <c r="S20" s="22"/>
    </row>
    <row r="21" spans="1:19" ht="30.75" customHeight="1">
      <c r="A21" s="25"/>
      <c r="B21" s="25"/>
      <c r="C21" s="33"/>
      <c r="D21" s="34"/>
      <c r="E21" s="35"/>
      <c r="F21" s="35"/>
      <c r="G21" s="39"/>
      <c r="H21" s="41"/>
      <c r="I21" s="41"/>
      <c r="J21" s="41"/>
      <c r="K21" s="41"/>
      <c r="L21" s="31"/>
      <c r="M21" s="31"/>
      <c r="N21" s="31"/>
      <c r="O21" s="39"/>
      <c r="P21" s="42"/>
      <c r="R21" s="22"/>
      <c r="S21" s="22"/>
    </row>
    <row r="22" spans="1:19" ht="30.75" customHeight="1">
      <c r="A22" s="25"/>
      <c r="B22" s="25"/>
      <c r="C22" s="33"/>
      <c r="D22" s="34"/>
      <c r="E22" s="35"/>
      <c r="F22" s="35"/>
      <c r="G22" s="39"/>
      <c r="H22" s="41"/>
      <c r="I22" s="41"/>
      <c r="J22" s="41"/>
      <c r="K22" s="41"/>
      <c r="L22" s="31"/>
      <c r="M22" s="31"/>
      <c r="N22" s="31"/>
      <c r="O22" s="39"/>
      <c r="P22" s="42"/>
      <c r="R22" s="22"/>
      <c r="S22" s="22"/>
    </row>
    <row r="23" spans="1:19" ht="30.75" customHeight="1">
      <c r="A23" s="25"/>
      <c r="B23" s="25"/>
      <c r="C23" s="33"/>
      <c r="D23" s="34"/>
      <c r="E23" s="35"/>
      <c r="F23" s="35"/>
      <c r="G23" s="39"/>
      <c r="H23" s="41"/>
      <c r="I23" s="41"/>
      <c r="J23" s="41"/>
      <c r="K23" s="41"/>
      <c r="L23" s="31"/>
      <c r="M23" s="31"/>
      <c r="N23" s="31"/>
      <c r="O23" s="39"/>
      <c r="P23" s="42"/>
      <c r="R23" s="22"/>
      <c r="S23" s="22"/>
    </row>
    <row r="24" spans="1:19" ht="30.75" customHeight="1">
      <c r="A24" s="25"/>
      <c r="B24" s="25"/>
      <c r="C24" s="33"/>
      <c r="D24" s="34"/>
      <c r="E24" s="35"/>
      <c r="F24" s="35"/>
      <c r="G24" s="39"/>
      <c r="H24" s="41"/>
      <c r="I24" s="41"/>
      <c r="J24" s="41"/>
      <c r="K24" s="41"/>
      <c r="L24" s="31"/>
      <c r="M24" s="31"/>
      <c r="N24" s="31"/>
      <c r="O24" s="39"/>
      <c r="P24" s="42"/>
      <c r="R24" s="22"/>
      <c r="S24" s="22"/>
    </row>
    <row r="25" spans="1:19" ht="30.75" customHeight="1">
      <c r="A25" s="25"/>
      <c r="B25" s="25"/>
      <c r="C25" s="26"/>
      <c r="D25" s="27"/>
      <c r="E25" s="28"/>
      <c r="F25" s="29"/>
      <c r="G25" s="30"/>
      <c r="H25" s="31"/>
      <c r="I25" s="31"/>
      <c r="J25" s="31"/>
      <c r="K25" s="29"/>
      <c r="L25" s="31"/>
      <c r="M25" s="31"/>
      <c r="N25" s="31"/>
      <c r="O25" s="32"/>
      <c r="P25" s="28"/>
      <c r="R25" s="22"/>
      <c r="S25" s="22"/>
    </row>
    <row r="26" spans="18:19" ht="24" customHeight="1">
      <c r="R26" s="22"/>
      <c r="S26" s="22"/>
    </row>
  </sheetData>
  <mergeCells count="25">
    <mergeCell ref="M6:N8"/>
    <mergeCell ref="G18:K18"/>
    <mergeCell ref="O6:O9"/>
    <mergeCell ref="C19:D19"/>
    <mergeCell ref="C18:D18"/>
    <mergeCell ref="O18:P18"/>
    <mergeCell ref="G19:K19"/>
    <mergeCell ref="O19:P19"/>
    <mergeCell ref="C3:L3"/>
    <mergeCell ref="D4:L4"/>
    <mergeCell ref="F6:H8"/>
    <mergeCell ref="D6:E6"/>
    <mergeCell ref="I6:J8"/>
    <mergeCell ref="E7:E9"/>
    <mergeCell ref="K6:L8"/>
    <mergeCell ref="B6:B9"/>
    <mergeCell ref="A1:P1"/>
    <mergeCell ref="D7:D9"/>
    <mergeCell ref="C2:E2"/>
    <mergeCell ref="A4:C4"/>
    <mergeCell ref="P6:P9"/>
    <mergeCell ref="A5:P5"/>
    <mergeCell ref="A6:A9"/>
    <mergeCell ref="C6:C9"/>
    <mergeCell ref="M3:O3"/>
  </mergeCells>
  <printOptions/>
  <pageMargins left="0.5118110236220472" right="0.15748031496062992" top="0.46" bottom="0.51" header="0.29" footer="7.98"/>
  <pageSetup fitToHeight="4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user</cp:lastModifiedBy>
  <cp:lastPrinted>2010-01-27T14:18:29Z</cp:lastPrinted>
  <dcterms:created xsi:type="dcterms:W3CDTF">2007-08-14T08:26:55Z</dcterms:created>
  <dcterms:modified xsi:type="dcterms:W3CDTF">2010-01-28T11:33:53Z</dcterms:modified>
  <cp:category/>
  <cp:version/>
  <cp:contentType/>
  <cp:contentStatus/>
</cp:coreProperties>
</file>